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Manjit Singh Uppal  - BOM\"/>
    </mc:Choice>
  </mc:AlternateContent>
  <xr:revisionPtr revIDLastSave="0" documentId="13_ncr:1_{E6DDB539-E761-491B-9854-692357A184E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3" i="16" l="1"/>
  <c r="T18" i="15"/>
  <c r="V12" i="13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<sst xmlns="http://schemas.openxmlformats.org/spreadsheetml/2006/main" count="50" uniqueCount="44">
  <si>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</si>
  <si>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</si>
  <si>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</si>
  <si>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</si>
  <si>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</si>
  <si>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</si>
  <si>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</si>
  <si>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</si>
  <si>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</si>
  <si>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</si>
  <si>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</si>
  <si>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</si>
  <si>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</si>
  <si>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</si>
  <si>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</si>
  <si>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</si>
  <si>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</si>
  <si>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</si>
  <si>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</si>
  <si>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</si>
  <si>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</si>
  <si>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</si>
  <si>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</si>
  <si>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</si>
  <si>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</si>
  <si>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</si>
  <si>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</si>
  <si>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</si>
  <si>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</si>
  <si>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</si>
  <si>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</si>
  <si>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</si>
  <si>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</si>
  <si>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</si>
  <si>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</si>
  <si>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</si>
  <si>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</si>
  <si>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</si>
  <si>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</si>
  <si>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</si>
  <si>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Ghodbunder Road Branch ) - Shri. Manjit Singh Uppal &amp; Mr. Kulraj Singh Uppal</t>
  </si>
  <si>
    <t>Agree CA</t>
  </si>
  <si>
    <t>v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</si>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</sst>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38</xdr:row>
      <xdr:rowOff>143842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B9171E-99CB-4AD2-AEDC-D8650C36A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925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4</xdr:row>
      <xdr:rowOff>57150</xdr:rowOff>
    </xdr:from>
    <xdr:to>
      <xdr:col>15</xdr:col>
      <xdr:colOff>258391</xdr:colOff>
      <xdr:row>40</xdr:row>
      <xdr:rowOff>48581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89F0A1-69C9-4505-A173-1E5FEE18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819150"/>
          <a:ext cx="8716591" cy="6849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35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69F0C-7F06-4EA5-9511-5C1C1C4E9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6658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38</xdr:row>
      <xdr:rowOff>124780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5D5D7-6A33-4E43-92BA-FDADE6945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839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46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16F6E6-E611-433C-B524-4498B10CD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7544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36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87E6D-6C9A-4F19-A950-5ADFC9D1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6973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B7FF0-B22A-4264-8DC6-8FE400E69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554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35" sqref="W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697.5</v>
      </c>
      <c r="C3" s="4">
        <f>B3*1.2</f>
        <v>837</v>
      </c>
      <c r="D3" s="4">
        <f t="shared" ref="D3:D14" si="2">C3*1.2</f>
        <v>1004.4</v>
      </c>
      <c r="E3" s="5">
        <f t="shared" ref="E3:E14" si="3">R3</f>
        <v>6625000</v>
      </c>
      <c r="F3" s="9">
        <f t="shared" ref="F3:F14" si="4">ROUND((E3/B3),0)</f>
        <v>9498</v>
      </c>
      <c r="G3" s="9">
        <f t="shared" ref="G3:G14" si="5">ROUND((E3/C3),0)</f>
        <v>7915</v>
      </c>
      <c r="H3" s="9">
        <f t="shared" ref="H3:H14" si="6">ROUND((E3/D3),0)</f>
        <v>6596</v>
      </c>
      <c r="I3" s="4" t="e">
        <f>#REF!</f>
        <v>#REF!</v>
      </c>
      <c r="J3" s="4">
        <f t="shared" ref="J3:J14" si="7">S3</f>
        <v>0</v>
      </c>
      <c r="O3">
        <v>0</v>
      </c>
      <c r="P3">
        <v>837</v>
      </c>
      <c r="Q3">
        <f t="shared" ref="P3:Q14" si="8">P3/1.2</f>
        <v>697.5</v>
      </c>
      <c r="R3" s="2">
        <v>6625000</v>
      </c>
    </row>
    <row r="4" spans="1:20" x14ac:dyDescent="0.25">
      <c r="A4" s="4">
        <f t="shared" ref="A4:A9" si="9">N4</f>
        <v>0</v>
      </c>
      <c r="B4" s="4">
        <f t="shared" ref="B4:B9" si="10">Q4</f>
        <v>697</v>
      </c>
      <c r="C4" s="4">
        <f t="shared" ref="C4:C9" si="11">B4*1.2</f>
        <v>836.4</v>
      </c>
      <c r="D4" s="4">
        <f t="shared" ref="D4:D9" si="12">C4*1.2</f>
        <v>1003.68</v>
      </c>
      <c r="E4" s="5">
        <f t="shared" ref="E4:E9" si="13">R4</f>
        <v>6860000</v>
      </c>
      <c r="F4" s="9">
        <f t="shared" ref="F4:F9" si="14">ROUND((E4/B4),0)</f>
        <v>9842</v>
      </c>
      <c r="G4" s="9">
        <f t="shared" ref="G4:G9" si="15">ROUND((E4/C4),0)</f>
        <v>8202</v>
      </c>
      <c r="H4" s="9">
        <f t="shared" ref="H4:H9" si="16">ROUND((E4/D4),0)</f>
        <v>6835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697</v>
      </c>
      <c r="R4" s="2">
        <v>6860000</v>
      </c>
    </row>
    <row r="5" spans="1:20" s="46" customFormat="1" x14ac:dyDescent="0.25">
      <c r="A5" s="44">
        <f t="shared" si="9"/>
        <v>0</v>
      </c>
      <c r="B5" s="44">
        <f t="shared" si="10"/>
        <v>501</v>
      </c>
      <c r="C5" s="44">
        <f t="shared" si="11"/>
        <v>601.19999999999993</v>
      </c>
      <c r="D5" s="44">
        <f t="shared" si="12"/>
        <v>721.43999999999994</v>
      </c>
      <c r="E5" s="45">
        <f t="shared" si="13"/>
        <v>6496000</v>
      </c>
      <c r="F5" s="44">
        <f t="shared" si="14"/>
        <v>12966</v>
      </c>
      <c r="G5" s="44">
        <f t="shared" si="15"/>
        <v>10805</v>
      </c>
      <c r="H5" s="44">
        <f t="shared" si="16"/>
        <v>9004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501</v>
      </c>
      <c r="R5" s="47">
        <v>6496000</v>
      </c>
    </row>
    <row r="6" spans="1:20" s="46" customFormat="1" x14ac:dyDescent="0.25">
      <c r="A6" s="44">
        <f t="shared" si="9"/>
        <v>0</v>
      </c>
      <c r="B6" s="44">
        <f t="shared" si="10"/>
        <v>697</v>
      </c>
      <c r="C6" s="44">
        <f t="shared" si="11"/>
        <v>836.4</v>
      </c>
      <c r="D6" s="44">
        <f t="shared" si="12"/>
        <v>1003.68</v>
      </c>
      <c r="E6" s="45">
        <f t="shared" si="13"/>
        <v>8424500</v>
      </c>
      <c r="F6" s="44">
        <f t="shared" si="14"/>
        <v>12087</v>
      </c>
      <c r="G6" s="44">
        <f t="shared" si="15"/>
        <v>10072</v>
      </c>
      <c r="H6" s="44">
        <f t="shared" si="16"/>
        <v>8394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si="18"/>
        <v>0</v>
      </c>
      <c r="Q6" s="46">
        <v>697</v>
      </c>
      <c r="R6" s="47">
        <v>8424500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501</v>
      </c>
      <c r="C16" s="4">
        <f>B16*1.2</f>
        <v>601.19999999999993</v>
      </c>
      <c r="D16" s="4">
        <f t="shared" ref="D16:D28" si="34">C16*1.2</f>
        <v>721.43999999999994</v>
      </c>
      <c r="E16" s="5">
        <f t="shared" ref="E16:E28" si="35">R16</f>
        <v>7500000</v>
      </c>
      <c r="F16" s="9">
        <f t="shared" ref="F16:F28" si="36">ROUND((E16/B16),0)</f>
        <v>14970</v>
      </c>
      <c r="G16" s="9">
        <f t="shared" ref="G16:G28" si="37">ROUND((E16/C16),0)</f>
        <v>12475</v>
      </c>
      <c r="H16" s="9">
        <f t="shared" ref="H16:H28" si="38">ROUND((E16/D16),0)</f>
        <v>10396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501</v>
      </c>
      <c r="R16" s="2">
        <v>7500000</v>
      </c>
    </row>
    <row r="17" spans="1:24" s="46" customFormat="1" x14ac:dyDescent="0.25">
      <c r="A17" s="44">
        <f t="shared" si="32"/>
        <v>0</v>
      </c>
      <c r="B17" s="44">
        <f t="shared" si="33"/>
        <v>354.16666666666669</v>
      </c>
      <c r="C17" s="44">
        <f t="shared" ref="C17:C28" si="41">B17*1.2</f>
        <v>425</v>
      </c>
      <c r="D17" s="44">
        <f t="shared" si="34"/>
        <v>510</v>
      </c>
      <c r="E17" s="45">
        <f t="shared" si="35"/>
        <v>5500000</v>
      </c>
      <c r="F17" s="44">
        <f t="shared" si="36"/>
        <v>15529</v>
      </c>
      <c r="G17" s="44">
        <f t="shared" si="37"/>
        <v>12941</v>
      </c>
      <c r="H17" s="44">
        <f t="shared" si="38"/>
        <v>10784</v>
      </c>
      <c r="I17" s="44" t="e">
        <f>#REF!</f>
        <v>#REF!</v>
      </c>
      <c r="J17" s="44">
        <f t="shared" si="39"/>
        <v>0</v>
      </c>
      <c r="O17" s="46">
        <v>0</v>
      </c>
      <c r="P17" s="46">
        <v>425</v>
      </c>
      <c r="Q17" s="46">
        <f t="shared" si="40"/>
        <v>354.16666666666669</v>
      </c>
      <c r="R17" s="47">
        <v>5500000</v>
      </c>
    </row>
    <row r="18" spans="1:24" s="46" customFormat="1" x14ac:dyDescent="0.25">
      <c r="A18" s="44">
        <f t="shared" si="32"/>
        <v>0</v>
      </c>
      <c r="B18" s="44">
        <f t="shared" si="33"/>
        <v>460</v>
      </c>
      <c r="C18" s="44">
        <f t="shared" si="41"/>
        <v>552</v>
      </c>
      <c r="D18" s="44">
        <f t="shared" si="34"/>
        <v>662.4</v>
      </c>
      <c r="E18" s="45">
        <f t="shared" si="35"/>
        <v>7000000</v>
      </c>
      <c r="F18" s="44">
        <f t="shared" si="36"/>
        <v>15217</v>
      </c>
      <c r="G18" s="44">
        <f t="shared" si="37"/>
        <v>12681</v>
      </c>
      <c r="H18" s="44">
        <f t="shared" si="38"/>
        <v>10568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460</v>
      </c>
      <c r="R18" s="47">
        <v>7000000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697</v>
      </c>
      <c r="S31" s="10"/>
      <c r="T31" s="10"/>
      <c r="U31" s="17" t="s">
        <v>15</v>
      </c>
      <c r="V31" s="18"/>
      <c r="W31" s="19">
        <f>W29-W30</f>
        <v>12500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43</v>
      </c>
      <c r="X34" s="31">
        <v>2007</v>
      </c>
      <c r="Y34" t="s">
        <v>43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25.5</v>
      </c>
      <c r="X36" s="24"/>
    </row>
    <row r="37" spans="15:25" ht="15.75" x14ac:dyDescent="0.25">
      <c r="U37" s="17"/>
      <c r="V37" s="26"/>
      <c r="W37" s="27">
        <f>W36%</f>
        <v>0.255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637.5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12500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14362.5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697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10010662.5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9009596.25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8008530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1742500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20855.546875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V44"/>
  <sheetViews>
    <sheetView zoomScaleNormal="100" workbookViewId="0">
      <selection activeCell="V13" sqref="V13"/>
    </sheetView>
  </sheetViews>
  <sheetFormatPr defaultRowHeight="15" x14ac:dyDescent="0.25"/>
  <sheetData>
    <row r="12" spans="21:22" x14ac:dyDescent="0.25">
      <c r="U12">
        <v>77.731999999999999</v>
      </c>
      <c r="V12">
        <f>U12*10.764</f>
        <v>836.70724799999994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"/>
  <sheetViews>
    <sheetView topLeftCell="A6" workbookViewId="0">
      <selection activeCell="T16" sqref="T16"/>
    </sheetView>
  </sheetViews>
  <sheetFormatPr defaultRowHeight="15" x14ac:dyDescent="0.25"/>
  <sheetData>
    <row r="7" spans="2:2" x14ac:dyDescent="0.25">
      <c r="B7" t="s">
        <v>42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8"/>
  <sheetViews>
    <sheetView zoomScaleNormal="100" workbookViewId="0">
      <selection activeCell="T21" sqref="T21"/>
    </sheetView>
  </sheetViews>
  <sheetFormatPr defaultRowHeight="15" x14ac:dyDescent="0.25"/>
  <cols>
    <col min="20" max="20" width="27.42578125" customWidth="1"/>
  </cols>
  <sheetData>
    <row r="2" spans="1:20" x14ac:dyDescent="0.25">
      <c r="A2" s="6"/>
    </row>
    <row r="15" spans="1:20" x14ac:dyDescent="0.25">
      <c r="T15">
        <v>6100000</v>
      </c>
    </row>
    <row r="16" spans="1:20" x14ac:dyDescent="0.25">
      <c r="T16">
        <v>366000</v>
      </c>
    </row>
    <row r="17" spans="20:20" x14ac:dyDescent="0.25">
      <c r="T17">
        <v>30000</v>
      </c>
    </row>
    <row r="18" spans="20:20" x14ac:dyDescent="0.25">
      <c r="T18">
        <f>SUM(T15:T17)</f>
        <v>6496000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0:T19"/>
  <sheetViews>
    <sheetView zoomScaleNormal="100" workbookViewId="0">
      <selection activeCell="T22" sqref="T22"/>
    </sheetView>
  </sheetViews>
  <sheetFormatPr defaultRowHeight="15" x14ac:dyDescent="0.25"/>
  <cols>
    <col min="20" max="20" width="14.85546875" customWidth="1"/>
  </cols>
  <sheetData>
    <row r="10" spans="20:20" x14ac:dyDescent="0.25">
      <c r="T10">
        <v>8150000</v>
      </c>
    </row>
    <row r="11" spans="20:20" x14ac:dyDescent="0.25">
      <c r="T11">
        <v>244500</v>
      </c>
    </row>
    <row r="12" spans="20:20" x14ac:dyDescent="0.25">
      <c r="T12">
        <v>30000</v>
      </c>
    </row>
    <row r="13" spans="20:20" x14ac:dyDescent="0.25">
      <c r="T13">
        <f>SUM(T10:T12)</f>
        <v>8424500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7" sqref="W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2024-10-21T11:24:06Z</dcterms:modified>
</cp:coreProperties>
</file>