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I\Andheri West\Wilson Nadar\"/>
    </mc:Choice>
  </mc:AlternateContent>
  <xr:revisionPtr revIDLastSave="0" documentId="13_ncr:1_{A71EBB6A-EDEF-4D04-9C4C-E2424319C51D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2" i="4" l="1"/>
  <c r="C5" i="25" l="1"/>
  <c r="C4" i="25"/>
  <c r="C3" i="25"/>
  <c r="Q2" i="4"/>
  <c r="B2" i="4" s="1"/>
  <c r="C2" i="4" s="1"/>
  <c r="P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1" i="23" l="1"/>
  <c r="C20" i="23"/>
  <c r="C25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<sst xmlns="http://schemas.openxmlformats.org/spreadsheetml/2006/main" count="128" uniqueCount="86">
  <si>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</si>
  <si>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</si>
  <si>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</si>
  <si>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</si>
  <si>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</si>
  <si>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</si>
  <si>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</si>
  <si>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</si>
  <si>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</si>
  <si>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</si>
  <si>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</si>
  <si>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</si>
  <si>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</si>
  <si>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</si>
  <si>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</si>
  <si>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</si>
  <si>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</si>
  <si>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</si>
  <si>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</si>
  <si>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</si>
  <si>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</si>
  <si>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</si>
  <si>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</si>
  <si>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</si>
  <si>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</si>
  <si>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</si>
  <si>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</si>
  <si>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</si>
  <si>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</si>
  <si>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</si>
  <si>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</si>
  <si>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</si>
  <si>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</si>
  <si>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</si>
  <si>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</si>
  <si>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</si>
  <si>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</si>
  <si>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</si>
  <si>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</si>
  <si>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</si>
  <si>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</si>
  <si>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</si>
  <si>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</si>
  <si>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</si>
  <si>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</si>
  <si>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</si>
  <si>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</si>
  <si>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</si>
  <si>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</si>
  <si>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</si>
  <si>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</si>
  <si>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</si>
  <si>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</si>
  <si>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</si>
  <si>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</si>
  <si>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</si>
  <si>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</si>
  <si>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</si>
  <si>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</si>
  <si>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</si>
  <si>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</si>
  <si>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</si>
  <si>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</si>
  <si>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</si>
  <si>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</si>
  <si>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</si>
  <si>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</si>
  <si>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</si>
  <si>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</si>
  <si>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</si>
  <si>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</si>
  <si>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</si>
  <si>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</si>
  <si>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</si>
  <si>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</si>
  <si>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</si>
  <si>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</si>
  <si>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</si>
  <si>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</si>
  <si>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</si>
  <si>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</si>
  <si>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</si>
  <si>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</si>
  <si>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</si>
  <si>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- 1986</t>
  </si>
  <si>
    <t>IGR-12.01.24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</si>
</sst>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504106-990F-495A-951F-4B6C15111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D5FC7C-1B8F-4FCC-B972-845D70611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69B0A8-E3DE-4330-A867-ACC6D8194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29770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D493A8-3261-4BD4-B215-1155504FF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64170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61BE8-DC5A-4D59-859F-4BA62DBE6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199078.34199999998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228478.34199999998</v>
      </c>
      <c r="D9" s="58" t="s">
        <v>62</v>
      </c>
      <c r="E9" s="59">
        <f>C9/10.764</f>
        <v>21226.155890003716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1986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38</v>
      </c>
      <c r="D13" s="65">
        <f>D12-C13</f>
        <v>62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I24" sqref="I2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21500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18800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38</v>
      </c>
      <c r="D7" s="24">
        <v>2024</v>
      </c>
    </row>
    <row r="8" spans="1:5" x14ac:dyDescent="0.25">
      <c r="A8" s="15" t="s">
        <v>18</v>
      </c>
      <c r="B8" s="23"/>
      <c r="C8" s="24">
        <f>C9-C7</f>
        <v>22</v>
      </c>
      <c r="D8" s="24">
        <v>1986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57</v>
      </c>
      <c r="D10" s="24"/>
    </row>
    <row r="11" spans="1:5" x14ac:dyDescent="0.25">
      <c r="A11" s="15"/>
      <c r="B11" s="25"/>
      <c r="C11" s="26">
        <f>C10%</f>
        <v>0.56999999999999995</v>
      </c>
      <c r="D11" s="26"/>
    </row>
    <row r="12" spans="1:5" x14ac:dyDescent="0.25">
      <c r="A12" s="15" t="s">
        <v>21</v>
      </c>
      <c r="B12" s="18"/>
      <c r="C12" s="19">
        <f>C6*C11</f>
        <v>1538.9999999999998</v>
      </c>
      <c r="D12" s="22"/>
    </row>
    <row r="13" spans="1:5" x14ac:dyDescent="0.25">
      <c r="A13" s="15" t="s">
        <v>22</v>
      </c>
      <c r="B13" s="18"/>
      <c r="C13" s="19">
        <f>C6-C12</f>
        <v>1161.0000000000002</v>
      </c>
      <c r="D13" s="22"/>
    </row>
    <row r="14" spans="1:5" x14ac:dyDescent="0.25">
      <c r="A14" s="15" t="s">
        <v>15</v>
      </c>
      <c r="B14" s="18"/>
      <c r="C14" s="19">
        <f>C5</f>
        <v>18800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19961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524</v>
      </c>
      <c r="D18" s="24"/>
    </row>
    <row r="19" spans="1:5" x14ac:dyDescent="0.25">
      <c r="A19" s="15" t="s">
        <v>74</v>
      </c>
      <c r="B19" s="6"/>
      <c r="C19" s="30">
        <f>C18*C16</f>
        <v>10459564</v>
      </c>
      <c r="D19" s="72"/>
      <c r="E19" s="65"/>
    </row>
    <row r="20" spans="1:5" x14ac:dyDescent="0.25">
      <c r="A20" s="15" t="s">
        <v>24</v>
      </c>
      <c r="C20" s="31">
        <f>C19*85%</f>
        <v>8890629.4000000004</v>
      </c>
      <c r="D20" s="30"/>
      <c r="E20" s="65"/>
    </row>
    <row r="21" spans="1:5" x14ac:dyDescent="0.25">
      <c r="A21" s="15" t="s">
        <v>25</v>
      </c>
      <c r="C21" s="31">
        <f>C19*70%</f>
        <v>7321694.7999999998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1414800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21790.758333333335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3" activeCellId="1" sqref="F5:R5 F3:R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416.83589999999998</v>
      </c>
      <c r="C2" s="4">
        <f t="shared" ref="C2:C16" si="1">B2*1.2</f>
        <v>500.20307999999994</v>
      </c>
      <c r="D2" s="4">
        <f t="shared" ref="D2:D16" si="2">C2*1.2</f>
        <v>600.24369599999989</v>
      </c>
      <c r="E2" s="5">
        <f t="shared" ref="E2:E16" si="3">R2</f>
        <v>10000000</v>
      </c>
      <c r="F2" s="74">
        <f t="shared" ref="F2:F15" si="4">ROUND((E2/B2),0)</f>
        <v>23990</v>
      </c>
      <c r="G2" s="74">
        <f t="shared" ref="G2:G15" si="5">ROUND((E2/C2),0)</f>
        <v>19992</v>
      </c>
      <c r="H2" s="74">
        <f t="shared" ref="H2:H15" si="6">ROUND((E2/D2),0)</f>
        <v>16660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>46.47*10.764</f>
        <v>500.20307999999994</v>
      </c>
      <c r="Q2" s="7">
        <f t="shared" ref="Q2:Q10" si="9">P2/1.2</f>
        <v>416.83589999999998</v>
      </c>
      <c r="R2" s="75">
        <v>10000000</v>
      </c>
      <c r="S2" s="75" t="s">
        <v>85</v>
      </c>
    </row>
    <row r="3" spans="1:19" x14ac:dyDescent="0.25">
      <c r="A3" s="4">
        <v>2</v>
      </c>
      <c r="B3" s="4">
        <f t="shared" si="0"/>
        <v>480</v>
      </c>
      <c r="C3" s="4">
        <f t="shared" si="1"/>
        <v>576</v>
      </c>
      <c r="D3" s="4">
        <f t="shared" si="2"/>
        <v>691.19999999999993</v>
      </c>
      <c r="E3" s="5">
        <f t="shared" si="3"/>
        <v>13500000</v>
      </c>
      <c r="F3" s="74">
        <f t="shared" si="4"/>
        <v>28125</v>
      </c>
      <c r="G3" s="74">
        <f t="shared" si="5"/>
        <v>23438</v>
      </c>
      <c r="H3" s="74">
        <f t="shared" si="6"/>
        <v>19531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480</v>
      </c>
      <c r="R3" s="75">
        <v>13500000</v>
      </c>
      <c r="S3" s="2"/>
    </row>
    <row r="4" spans="1:19" x14ac:dyDescent="0.25">
      <c r="A4" s="4">
        <v>3</v>
      </c>
      <c r="B4" s="4">
        <f t="shared" si="0"/>
        <v>416.66666666666669</v>
      </c>
      <c r="C4" s="4">
        <f t="shared" si="1"/>
        <v>500</v>
      </c>
      <c r="D4" s="4">
        <f t="shared" si="2"/>
        <v>600</v>
      </c>
      <c r="E4" s="5">
        <f t="shared" si="3"/>
        <v>13000000</v>
      </c>
      <c r="F4" s="4">
        <f t="shared" si="4"/>
        <v>31200</v>
      </c>
      <c r="G4" s="4">
        <f t="shared" si="5"/>
        <v>26000</v>
      </c>
      <c r="H4" s="4">
        <f t="shared" si="6"/>
        <v>21667</v>
      </c>
      <c r="I4" s="4">
        <f t="shared" si="7"/>
        <v>0</v>
      </c>
      <c r="J4" s="4">
        <f t="shared" si="8"/>
        <v>0</v>
      </c>
      <c r="O4">
        <v>0</v>
      </c>
      <c r="P4">
        <v>500</v>
      </c>
      <c r="Q4">
        <f t="shared" si="9"/>
        <v>416.66666666666669</v>
      </c>
      <c r="R4" s="2">
        <v>13000000</v>
      </c>
      <c r="S4" s="2"/>
    </row>
    <row r="5" spans="1:19" x14ac:dyDescent="0.25">
      <c r="A5" s="4">
        <v>4</v>
      </c>
      <c r="B5" s="4">
        <f t="shared" si="0"/>
        <v>416.66666666666669</v>
      </c>
      <c r="C5" s="4">
        <f t="shared" si="1"/>
        <v>500</v>
      </c>
      <c r="D5" s="4">
        <f t="shared" si="2"/>
        <v>600</v>
      </c>
      <c r="E5" s="5">
        <f t="shared" si="3"/>
        <v>9800000</v>
      </c>
      <c r="F5" s="74">
        <f t="shared" si="4"/>
        <v>23520</v>
      </c>
      <c r="G5" s="74">
        <f t="shared" si="5"/>
        <v>19600</v>
      </c>
      <c r="H5" s="74">
        <f t="shared" si="6"/>
        <v>16333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500</v>
      </c>
      <c r="Q5" s="7">
        <f t="shared" si="9"/>
        <v>416.66666666666669</v>
      </c>
      <c r="R5" s="75">
        <v>9800000</v>
      </c>
      <c r="S5" s="2"/>
    </row>
    <row r="6" spans="1:19" x14ac:dyDescent="0.25">
      <c r="A6" s="4">
        <v>5</v>
      </c>
      <c r="B6" s="4">
        <f t="shared" si="0"/>
        <v>395.83333333333337</v>
      </c>
      <c r="C6" s="4">
        <f t="shared" si="1"/>
        <v>475</v>
      </c>
      <c r="D6" s="4">
        <f t="shared" si="2"/>
        <v>570</v>
      </c>
      <c r="E6" s="5">
        <f t="shared" si="3"/>
        <v>8900000</v>
      </c>
      <c r="F6" s="4">
        <f t="shared" si="4"/>
        <v>22484</v>
      </c>
      <c r="G6" s="4">
        <f t="shared" si="5"/>
        <v>18737</v>
      </c>
      <c r="H6" s="4">
        <f t="shared" si="6"/>
        <v>15614</v>
      </c>
      <c r="I6" s="4">
        <f t="shared" si="7"/>
        <v>0</v>
      </c>
      <c r="J6" s="4">
        <f t="shared" si="8"/>
        <v>0</v>
      </c>
      <c r="O6">
        <v>0</v>
      </c>
      <c r="P6">
        <v>475</v>
      </c>
      <c r="Q6">
        <f t="shared" si="9"/>
        <v>395.83333333333337</v>
      </c>
      <c r="R6" s="2">
        <v>8900000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401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524</v>
      </c>
      <c r="H29" s="10">
        <f>G29/G28</f>
        <v>1.3067331670822944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2024-10-18T07:28:29Z</dcterms:modified>
</cp:coreProperties>
</file>