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755" tabRatio="932" activeTab="4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8" r:id="rId7"/>
    <sheet name="Sheet4" sheetId="37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4"/>
  <c r="Q11" s="1"/>
  <c r="B11" s="1"/>
  <c r="J11"/>
  <c r="I11"/>
  <c r="E11"/>
  <c r="A11"/>
  <c r="Q10"/>
  <c r="B10" s="1"/>
  <c r="C10" s="1"/>
  <c r="D10" s="1"/>
  <c r="P10"/>
  <c r="J10"/>
  <c r="I10"/>
  <c r="E10"/>
  <c r="A10"/>
  <c r="P9"/>
  <c r="Q9" s="1"/>
  <c r="B9" s="1"/>
  <c r="C9" s="1"/>
  <c r="D9" s="1"/>
  <c r="J9"/>
  <c r="I9"/>
  <c r="E9"/>
  <c r="A9"/>
  <c r="Q8"/>
  <c r="B8" s="1"/>
  <c r="C8" s="1"/>
  <c r="D8" s="1"/>
  <c r="P8"/>
  <c r="J8"/>
  <c r="I8"/>
  <c r="E8"/>
  <c r="A8"/>
  <c r="P7"/>
  <c r="Q7" s="1"/>
  <c r="B7" s="1"/>
  <c r="C7" s="1"/>
  <c r="D7" s="1"/>
  <c r="J7"/>
  <c r="I7"/>
  <c r="E7"/>
  <c r="A7"/>
  <c r="Q6"/>
  <c r="B6" s="1"/>
  <c r="C6" s="1"/>
  <c r="D6" s="1"/>
  <c r="P6"/>
  <c r="J6"/>
  <c r="I6"/>
  <c r="E6"/>
  <c r="A6"/>
  <c r="Q5"/>
  <c r="J5"/>
  <c r="I5"/>
  <c r="E5"/>
  <c r="B5"/>
  <c r="C5" s="1"/>
  <c r="D5" s="1"/>
  <c r="A5"/>
  <c r="Q4"/>
  <c r="J4"/>
  <c r="I4"/>
  <c r="E4"/>
  <c r="G4" s="1"/>
  <c r="B4"/>
  <c r="C4" s="1"/>
  <c r="D4" s="1"/>
  <c r="A4"/>
  <c r="Q3"/>
  <c r="B3" s="1"/>
  <c r="C3" s="1"/>
  <c r="D3" s="1"/>
  <c r="J3"/>
  <c r="I3"/>
  <c r="E3"/>
  <c r="A3"/>
  <c r="Q2"/>
  <c r="J2"/>
  <c r="I2"/>
  <c r="E2"/>
  <c r="B2"/>
  <c r="C2" s="1"/>
  <c r="D2" s="1"/>
  <c r="A2"/>
  <c r="G6" l="1"/>
  <c r="G8"/>
  <c r="G10"/>
  <c r="F2"/>
  <c r="G7"/>
  <c r="G3"/>
  <c r="C11"/>
  <c r="D11" s="1"/>
  <c r="H11" s="1"/>
  <c r="F11"/>
  <c r="G5"/>
  <c r="G9"/>
  <c r="G11"/>
  <c r="F5"/>
  <c r="F8"/>
  <c r="F10"/>
  <c r="H2"/>
  <c r="G2"/>
  <c r="H3"/>
  <c r="H4"/>
  <c r="H5"/>
  <c r="H6"/>
  <c r="H7"/>
  <c r="H8"/>
  <c r="H9"/>
  <c r="H10"/>
  <c r="F3"/>
  <c r="F4"/>
  <c r="F6"/>
  <c r="F7"/>
  <c r="F9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<sst xmlns="http://schemas.openxmlformats.org/spreadsheetml/2006/main" count="129" uniqueCount="98">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</sst>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26</xdr:row>
      <xdr:rowOff>0</xdr:rowOff>
    </xdr:from>
    <xdr:to>
      <xdr:col>6</xdr:col>
      <xdr:colOff>304800</xdr:colOff>
      <xdr:row>27</xdr:row>
      <xdr:rowOff>114300</xdr:rowOff>
    </xdr:to>
    <xdr:sp macro="" textlink="">
      <xdr:nvSpPr>
        <xdr:cNvPr id="3073" name="AutoShape 1" descr="img"/>
        <xdr:cNvSpPr>
          <a:spLocks noChangeAspect="1" noChangeArrowheads="1"/>
        </xdr:cNvSpPr>
      </xdr:nvSpPr>
      <xdr:spPr bwMode="auto">
        <a:xfrm>
          <a:off x="3657600" y="4953000"/>
          <a:ext cx="304800" cy="304800"/>
        </a:xfrm>
        <a:prstGeom prst="rect">
          <a:avLst/>
        </a:prstGeom>
        <a:noFill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218286</xdr:colOff>
      <xdr:row>30</xdr:row>
      <xdr:rowOff>65952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314286" cy="57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38035</v>
      </c>
      <c r="F2" s="73"/>
      <c r="G2" s="116" t="s">
        <v>76</v>
      </c>
      <c r="H2" s="117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36000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36000</v>
      </c>
      <c r="D5" s="57" t="s">
        <v>61</v>
      </c>
      <c r="E5" s="58">
        <f>ROUND(C5/10.764,0)</f>
        <v>3344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13200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22800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22800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36000</v>
      </c>
      <c r="D10" s="57" t="s">
        <v>61</v>
      </c>
      <c r="E10" s="58">
        <f>ROUND(C10/10.764,0)</f>
        <v>3344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2024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532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1779008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1064000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workbookViewId="0">
      <selection activeCell="C19" sqref="C19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D2" s="17"/>
      <c r="F2" s="76"/>
      <c r="G2" s="76"/>
    </row>
    <row r="3" spans="1:8">
      <c r="A3" s="15" t="s">
        <v>13</v>
      </c>
      <c r="B3" s="19"/>
      <c r="C3" s="20">
        <v>5700</v>
      </c>
      <c r="D3" s="21" t="s">
        <v>97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3700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3700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5700</v>
      </c>
      <c r="D16" s="21"/>
      <c r="E16" s="61"/>
      <c r="F16" s="76"/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443</v>
      </c>
      <c r="D18" s="74"/>
      <c r="E18" s="75"/>
      <c r="F18" s="76"/>
      <c r="G18" s="76"/>
    </row>
    <row r="19" spans="1:7">
      <c r="A19" s="15"/>
      <c r="B19" s="6"/>
      <c r="C19" s="30">
        <f>C18*C16</f>
        <v>2525100</v>
      </c>
      <c r="D19" s="76" t="s">
        <v>68</v>
      </c>
      <c r="E19" s="30"/>
      <c r="F19" s="76"/>
      <c r="G19" s="76"/>
    </row>
    <row r="20" spans="1:7">
      <c r="A20" s="15"/>
      <c r="B20" s="61">
        <f>C20*90</f>
        <v>215896050</v>
      </c>
      <c r="C20" s="31">
        <f>C19*95%</f>
        <v>2398845</v>
      </c>
      <c r="D20" s="76" t="s">
        <v>24</v>
      </c>
      <c r="E20" s="31"/>
      <c r="F20" s="76"/>
      <c r="G20" s="76"/>
    </row>
    <row r="21" spans="1:7">
      <c r="A21" s="15"/>
      <c r="C21" s="31">
        <f>C19*80%</f>
        <v>2020080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886000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5260.625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G4" sqref="G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583.33333333333337</v>
      </c>
      <c r="C2" s="4">
        <f t="shared" ref="C2:C11" si="2">B2*1.2</f>
        <v>700</v>
      </c>
      <c r="D2" s="4">
        <f t="shared" ref="D2:D11" si="3">C2*1.2</f>
        <v>840</v>
      </c>
      <c r="E2" s="5">
        <f t="shared" ref="E2:E11" si="4">R2</f>
        <v>2600000</v>
      </c>
      <c r="F2" s="4">
        <f t="shared" ref="F2:F11" si="5">ROUND((E2/B2),0)</f>
        <v>4457</v>
      </c>
      <c r="G2" s="4">
        <f t="shared" ref="G2:G11" si="6">ROUND((E2/C2),0)</f>
        <v>3714</v>
      </c>
      <c r="H2" s="4">
        <f t="shared" ref="H2:H11" si="7">ROUND((E2/D2),0)</f>
        <v>3095</v>
      </c>
      <c r="I2" s="4">
        <f t="shared" ref="I2:I11" si="8">T2</f>
        <v>0</v>
      </c>
      <c r="J2" s="4">
        <f t="shared" ref="J2:J11" si="9">U2</f>
        <v>0</v>
      </c>
      <c r="K2" s="73"/>
      <c r="L2" s="73"/>
      <c r="M2" s="73"/>
      <c r="N2" s="73"/>
      <c r="O2" s="73">
        <v>0</v>
      </c>
      <c r="P2" s="73">
        <v>700</v>
      </c>
      <c r="Q2" s="73">
        <f t="shared" ref="Q2:Q11" si="10">P2/1.2</f>
        <v>583.33333333333337</v>
      </c>
      <c r="R2" s="2">
        <v>2600000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525</v>
      </c>
      <c r="C3" s="4">
        <f t="shared" si="2"/>
        <v>630</v>
      </c>
      <c r="D3" s="4">
        <f t="shared" si="3"/>
        <v>756</v>
      </c>
      <c r="E3" s="5">
        <f t="shared" si="4"/>
        <v>2500000</v>
      </c>
      <c r="F3" s="4">
        <f t="shared" si="5"/>
        <v>4762</v>
      </c>
      <c r="G3" s="4">
        <f t="shared" si="6"/>
        <v>3968</v>
      </c>
      <c r="H3" s="4">
        <f t="shared" si="7"/>
        <v>3307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630</v>
      </c>
      <c r="Q3" s="73">
        <f t="shared" si="10"/>
        <v>525</v>
      </c>
      <c r="R3" s="2">
        <v>2500000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558.33333333333337</v>
      </c>
      <c r="C4" s="4">
        <f t="shared" si="2"/>
        <v>670</v>
      </c>
      <c r="D4" s="4">
        <f t="shared" si="3"/>
        <v>804</v>
      </c>
      <c r="E4" s="5">
        <f t="shared" si="4"/>
        <v>2900000</v>
      </c>
      <c r="F4" s="4">
        <f t="shared" si="5"/>
        <v>5194</v>
      </c>
      <c r="G4" s="4">
        <f t="shared" si="6"/>
        <v>4328</v>
      </c>
      <c r="H4" s="4">
        <f t="shared" si="7"/>
        <v>3607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v>670</v>
      </c>
      <c r="Q4" s="73">
        <f t="shared" si="10"/>
        <v>558.33333333333337</v>
      </c>
      <c r="R4" s="2">
        <v>2900000</v>
      </c>
      <c r="S4" s="2"/>
      <c r="T4" s="2"/>
    </row>
    <row r="5" spans="1:35">
      <c r="A5" s="4">
        <f t="shared" si="0"/>
        <v>0</v>
      </c>
      <c r="B5" s="4">
        <f t="shared" si="1"/>
        <v>1114.1666666666667</v>
      </c>
      <c r="C5" s="4">
        <f t="shared" si="2"/>
        <v>1337</v>
      </c>
      <c r="D5" s="4">
        <f t="shared" si="3"/>
        <v>1604.3999999999999</v>
      </c>
      <c r="E5" s="5">
        <f t="shared" si="4"/>
        <v>6500000</v>
      </c>
      <c r="F5" s="4">
        <f t="shared" si="5"/>
        <v>5834</v>
      </c>
      <c r="G5" s="4">
        <f t="shared" si="6"/>
        <v>4862</v>
      </c>
      <c r="H5" s="4">
        <f t="shared" si="7"/>
        <v>4051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1337</v>
      </c>
      <c r="Q5" s="73">
        <f t="shared" si="10"/>
        <v>1114.1666666666667</v>
      </c>
      <c r="R5" s="2">
        <v>6500000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ref="P6:P9" si="11"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11"/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si="11"/>
        <v>0</v>
      </c>
      <c r="Q8" s="73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1"/>
        <v>0</v>
      </c>
      <c r="Q9" s="73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10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12">N12</f>
        <v>0</v>
      </c>
      <c r="B12" s="4">
        <f t="shared" ref="B12:B15" si="13">Q12</f>
        <v>0</v>
      </c>
      <c r="C12" s="4">
        <f t="shared" ref="C12:C15" si="14">B12*1.2</f>
        <v>0</v>
      </c>
      <c r="D12" s="4">
        <f t="shared" ref="D12:D15" si="15">C12*1.2</f>
        <v>0</v>
      </c>
      <c r="E12" s="5">
        <f t="shared" ref="E12:E15" si="16">R12</f>
        <v>0</v>
      </c>
      <c r="F12" s="4" t="e">
        <f t="shared" ref="F12:F15" si="17">ROUND((E12/B12),0)</f>
        <v>#DIV/0!</v>
      </c>
      <c r="G12" s="4" t="e">
        <f t="shared" ref="G12:G15" si="18">ROUND((E12/C12),0)</f>
        <v>#DIV/0!</v>
      </c>
      <c r="H12" s="4" t="e">
        <f t="shared" ref="H12:H15" si="19">ROUND((E12/D12),0)</f>
        <v>#DIV/0!</v>
      </c>
      <c r="I12" s="4">
        <f t="shared" ref="I12:I15" si="20">T12</f>
        <v>0</v>
      </c>
      <c r="J12" s="4">
        <f t="shared" ref="J12:J15" si="21">U12</f>
        <v>0</v>
      </c>
      <c r="O12">
        <v>0</v>
      </c>
      <c r="P12">
        <f t="shared" ref="P12" si="22">O12/1.2</f>
        <v>0</v>
      </c>
      <c r="Q12">
        <f t="shared" ref="Q12" si="23">P12/1.2</f>
        <v>0</v>
      </c>
      <c r="R12" s="2">
        <v>0</v>
      </c>
      <c r="S12" s="2"/>
      <c r="V12" s="69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6">O14/1.2</f>
        <v>0</v>
      </c>
      <c r="Q14">
        <f t="shared" ref="Q14:Q15" si="27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>
      <c r="A16" s="4">
        <f t="shared" ref="A16:A19" si="28">N16</f>
        <v>0</v>
      </c>
      <c r="B16" s="4">
        <f t="shared" ref="B16:B19" si="29">Q16</f>
        <v>0</v>
      </c>
      <c r="C16" s="4">
        <f t="shared" ref="C16:C19" si="30">B16*1.2</f>
        <v>0</v>
      </c>
      <c r="D16" s="4">
        <f t="shared" ref="D16:D19" si="31">C16*1.2</f>
        <v>0</v>
      </c>
      <c r="E16" s="5">
        <f t="shared" ref="E16:E19" si="32">R16</f>
        <v>0</v>
      </c>
      <c r="F16" s="4" t="e">
        <f t="shared" ref="F16:F19" si="33">ROUND((E16/B16),0)</f>
        <v>#DIV/0!</v>
      </c>
      <c r="G16" s="4" t="e">
        <f t="shared" ref="G16:G19" si="34">ROUND((E16/C16),0)</f>
        <v>#DIV/0!</v>
      </c>
      <c r="H16" s="4" t="e">
        <f t="shared" ref="H16:H19" si="35">ROUND((E16/D16),0)</f>
        <v>#DIV/0!</v>
      </c>
      <c r="I16" s="4">
        <f t="shared" ref="I16:J19" si="36">T16</f>
        <v>0</v>
      </c>
      <c r="J16" s="4">
        <f t="shared" si="36"/>
        <v>0</v>
      </c>
      <c r="O16">
        <v>0</v>
      </c>
      <c r="P16">
        <f t="shared" ref="P16:P17" si="37">O16/1.2</f>
        <v>0</v>
      </c>
      <c r="Q16">
        <f t="shared" ref="Q16:Q18" si="38">P16/1.2</f>
        <v>0</v>
      </c>
      <c r="R16" s="2">
        <v>0</v>
      </c>
      <c r="S16" s="2"/>
    </row>
    <row r="17" spans="1:19">
      <c r="A17" s="4">
        <f t="shared" si="28"/>
        <v>0</v>
      </c>
      <c r="B17" s="4">
        <f t="shared" si="29"/>
        <v>0</v>
      </c>
      <c r="C17" s="4">
        <f t="shared" si="30"/>
        <v>0</v>
      </c>
      <c r="D17" s="4">
        <f t="shared" si="31"/>
        <v>0</v>
      </c>
      <c r="E17" s="5">
        <f t="shared" si="32"/>
        <v>0</v>
      </c>
      <c r="F17" s="4" t="e">
        <f t="shared" si="33"/>
        <v>#DIV/0!</v>
      </c>
      <c r="G17" s="4" t="e">
        <f t="shared" si="34"/>
        <v>#DIV/0!</v>
      </c>
      <c r="H17" s="4" t="e">
        <f t="shared" si="35"/>
        <v>#DIV/0!</v>
      </c>
      <c r="I17" s="4">
        <f t="shared" si="36"/>
        <v>0</v>
      </c>
      <c r="J17" s="4">
        <f t="shared" si="36"/>
        <v>0</v>
      </c>
      <c r="O17">
        <v>0</v>
      </c>
      <c r="P17">
        <f t="shared" si="37"/>
        <v>0</v>
      </c>
      <c r="Q17">
        <f t="shared" si="38"/>
        <v>0</v>
      </c>
      <c r="R17" s="2">
        <v>0</v>
      </c>
      <c r="S17" s="2"/>
    </row>
    <row r="18" spans="1:19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6"/>
        <v>0</v>
      </c>
      <c r="O18">
        <v>0</v>
      </c>
      <c r="P18">
        <f>O18/1.2</f>
        <v>0</v>
      </c>
      <c r="Q18">
        <f t="shared" si="38"/>
        <v>0</v>
      </c>
      <c r="R18" s="2">
        <v>0</v>
      </c>
      <c r="S18" s="2"/>
    </row>
    <row r="19" spans="1:19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 s="73">
        <v>0</v>
      </c>
      <c r="P19" s="73">
        <f>O19/1.2</f>
        <v>0</v>
      </c>
      <c r="Q19" s="73">
        <f t="shared" ref="Q19" si="39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abSelected="1" topLeftCell="A21" zoomScale="115" zoomScaleNormal="115" workbookViewId="0">
      <selection activeCell="G27" sqref="G2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0" sqref="G10"/>
    </sheetView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4" zoomScale="85" zoomScaleNormal="85" workbookViewId="0">
      <selection activeCell="F6" sqref="F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2024-10-17T09:34:08Z</dcterms:modified>
</cp:coreProperties>
</file>