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ACD12805-9B66-4583-92FE-967821A40357}" xr6:coauthVersionLast="36" xr6:coauthVersionMax="47" xr10:uidLastSave="{00000000-0000-0000-0000-000000000000}"/>
  <bookViews>
    <workbookView xWindow="-105" yWindow="-105" windowWidth="23250" windowHeight="12450" tabRatio="601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8" i="1" l="1"/>
  <c r="H177" i="1"/>
  <c r="H176" i="1"/>
  <c r="H175" i="1"/>
  <c r="H174" i="1"/>
  <c r="H173" i="1"/>
  <c r="H172" i="1"/>
  <c r="H171" i="1"/>
  <c r="H170" i="1"/>
  <c r="H169" i="1"/>
  <c r="H168" i="1"/>
  <c r="J168" i="1" s="1"/>
  <c r="H167" i="1"/>
  <c r="H166" i="1"/>
  <c r="J166" i="1" s="1"/>
  <c r="H165" i="1"/>
  <c r="H164" i="1"/>
  <c r="J164" i="1" s="1"/>
  <c r="H163" i="1"/>
  <c r="H162" i="1"/>
  <c r="J162" i="1" s="1"/>
  <c r="H161" i="1"/>
  <c r="H160" i="1"/>
  <c r="J160" i="1" s="1"/>
  <c r="H159" i="1"/>
  <c r="H158" i="1"/>
  <c r="J158" i="1" s="1"/>
  <c r="H157" i="1"/>
  <c r="H156" i="1"/>
  <c r="J156" i="1" s="1"/>
  <c r="H155" i="1"/>
  <c r="H154" i="1"/>
  <c r="J154" i="1" s="1"/>
  <c r="H153" i="1"/>
  <c r="H152" i="1"/>
  <c r="J152" i="1" s="1"/>
  <c r="H151" i="1"/>
  <c r="H150" i="1"/>
  <c r="J150" i="1" s="1"/>
  <c r="H149" i="1"/>
  <c r="H148" i="1"/>
  <c r="J148" i="1" s="1"/>
  <c r="H147" i="1"/>
  <c r="H146" i="1"/>
  <c r="J146" i="1" s="1"/>
  <c r="H145" i="1"/>
  <c r="H144" i="1"/>
  <c r="J144" i="1" s="1"/>
  <c r="H142" i="1"/>
  <c r="H141" i="1"/>
  <c r="J141" i="1" s="1"/>
  <c r="H140" i="1"/>
  <c r="H139" i="1"/>
  <c r="J139" i="1" s="1"/>
  <c r="H138" i="1"/>
  <c r="H137" i="1"/>
  <c r="J137" i="1" s="1"/>
  <c r="H136" i="1"/>
  <c r="H135" i="1"/>
  <c r="J135" i="1" s="1"/>
  <c r="H134" i="1"/>
  <c r="H133" i="1"/>
  <c r="J133" i="1" s="1"/>
  <c r="H132" i="1"/>
  <c r="H131" i="1"/>
  <c r="J131" i="1" s="1"/>
  <c r="H130" i="1"/>
  <c r="H129" i="1"/>
  <c r="J129" i="1" s="1"/>
  <c r="H128" i="1"/>
  <c r="H127" i="1"/>
  <c r="J127" i="1" s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J113" i="1" s="1"/>
  <c r="H112" i="1"/>
  <c r="H111" i="1"/>
  <c r="J111" i="1" s="1"/>
  <c r="H110" i="1"/>
  <c r="H109" i="1"/>
  <c r="J109" i="1" s="1"/>
  <c r="H107" i="1"/>
  <c r="H106" i="1"/>
  <c r="J106" i="1" s="1"/>
  <c r="H105" i="1"/>
  <c r="H104" i="1"/>
  <c r="J104" i="1" s="1"/>
  <c r="H103" i="1"/>
  <c r="H102" i="1"/>
  <c r="J102" i="1" s="1"/>
  <c r="H101" i="1"/>
  <c r="H100" i="1"/>
  <c r="J100" i="1" s="1"/>
  <c r="H99" i="1"/>
  <c r="H98" i="1"/>
  <c r="J98" i="1" s="1"/>
  <c r="H97" i="1"/>
  <c r="H96" i="1"/>
  <c r="J96" i="1" s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2" i="1"/>
  <c r="H71" i="1"/>
  <c r="H70" i="1"/>
  <c r="H69" i="1"/>
  <c r="H68" i="1"/>
  <c r="J68" i="1" s="1"/>
  <c r="H67" i="1"/>
  <c r="H66" i="1"/>
  <c r="H65" i="1"/>
  <c r="H64" i="1"/>
  <c r="H63" i="1"/>
  <c r="H62" i="1"/>
  <c r="H61" i="1"/>
  <c r="H60" i="1"/>
  <c r="H59" i="1"/>
  <c r="H58" i="1"/>
  <c r="I147" i="1" l="1"/>
  <c r="S147" i="1" s="1"/>
  <c r="J147" i="1"/>
  <c r="J151" i="1"/>
  <c r="K151" i="1" s="1"/>
  <c r="J159" i="1"/>
  <c r="K159" i="1" s="1"/>
  <c r="J167" i="1"/>
  <c r="K167" i="1" s="1"/>
  <c r="J171" i="1"/>
  <c r="K171" i="1" s="1"/>
  <c r="J172" i="1"/>
  <c r="K172" i="1" s="1"/>
  <c r="J176" i="1"/>
  <c r="K176" i="1" s="1"/>
  <c r="J145" i="1"/>
  <c r="K145" i="1" s="1"/>
  <c r="I149" i="1"/>
  <c r="S149" i="1" s="1"/>
  <c r="J149" i="1"/>
  <c r="K149" i="1" s="1"/>
  <c r="P149" i="1" s="1"/>
  <c r="J153" i="1"/>
  <c r="K153" i="1" s="1"/>
  <c r="I157" i="1"/>
  <c r="S157" i="1" s="1"/>
  <c r="J157" i="1"/>
  <c r="K157" i="1" s="1"/>
  <c r="P157" i="1" s="1"/>
  <c r="J161" i="1"/>
  <c r="K161" i="1" s="1"/>
  <c r="K165" i="1"/>
  <c r="P165" i="1" s="1"/>
  <c r="Q165" i="1" s="1"/>
  <c r="J165" i="1"/>
  <c r="J169" i="1"/>
  <c r="K169" i="1" s="1"/>
  <c r="J173" i="1"/>
  <c r="K173" i="1" s="1"/>
  <c r="J177" i="1"/>
  <c r="K177" i="1" s="1"/>
  <c r="J155" i="1"/>
  <c r="K155" i="1" s="1"/>
  <c r="J163" i="1"/>
  <c r="K163" i="1" s="1"/>
  <c r="J175" i="1"/>
  <c r="K175" i="1" s="1"/>
  <c r="J170" i="1"/>
  <c r="K170" i="1" s="1"/>
  <c r="J174" i="1"/>
  <c r="K174" i="1" s="1"/>
  <c r="J121" i="1"/>
  <c r="K121" i="1" s="1"/>
  <c r="J125" i="1"/>
  <c r="K125" i="1" s="1"/>
  <c r="J110" i="1"/>
  <c r="K110" i="1" s="1"/>
  <c r="J118" i="1"/>
  <c r="K118" i="1" s="1"/>
  <c r="J126" i="1"/>
  <c r="K126" i="1" s="1"/>
  <c r="J134" i="1"/>
  <c r="K134" i="1" s="1"/>
  <c r="J142" i="1"/>
  <c r="K142" i="1" s="1"/>
  <c r="J115" i="1"/>
  <c r="K115" i="1" s="1"/>
  <c r="J119" i="1"/>
  <c r="K119" i="1" s="1"/>
  <c r="J123" i="1"/>
  <c r="K123" i="1" s="1"/>
  <c r="I117" i="1"/>
  <c r="S117" i="1" s="1"/>
  <c r="J117" i="1"/>
  <c r="K117" i="1" s="1"/>
  <c r="P117" i="1" s="1"/>
  <c r="J114" i="1"/>
  <c r="K114" i="1" s="1"/>
  <c r="J122" i="1"/>
  <c r="K122" i="1" s="1"/>
  <c r="I130" i="1"/>
  <c r="S130" i="1" s="1"/>
  <c r="J130" i="1"/>
  <c r="K130" i="1" s="1"/>
  <c r="P130" i="1" s="1"/>
  <c r="J138" i="1"/>
  <c r="K138" i="1" s="1"/>
  <c r="J112" i="1"/>
  <c r="K112" i="1" s="1"/>
  <c r="J116" i="1"/>
  <c r="K116" i="1" s="1"/>
  <c r="J120" i="1"/>
  <c r="K120" i="1" s="1"/>
  <c r="J124" i="1"/>
  <c r="K124" i="1" s="1"/>
  <c r="J128" i="1"/>
  <c r="K128" i="1" s="1"/>
  <c r="I132" i="1"/>
  <c r="S132" i="1" s="1"/>
  <c r="J132" i="1"/>
  <c r="K132" i="1" s="1"/>
  <c r="P132" i="1" s="1"/>
  <c r="J136" i="1"/>
  <c r="K136" i="1" s="1"/>
  <c r="I140" i="1"/>
  <c r="S140" i="1" s="1"/>
  <c r="J140" i="1"/>
  <c r="K140" i="1" s="1"/>
  <c r="P140" i="1" s="1"/>
  <c r="I75" i="1"/>
  <c r="S75" i="1" s="1"/>
  <c r="J75" i="1"/>
  <c r="J77" i="1"/>
  <c r="K77" i="1" s="1"/>
  <c r="J81" i="1"/>
  <c r="K81" i="1" s="1"/>
  <c r="J85" i="1"/>
  <c r="K85" i="1" s="1"/>
  <c r="J89" i="1"/>
  <c r="K89" i="1" s="1"/>
  <c r="J93" i="1"/>
  <c r="K93" i="1" s="1"/>
  <c r="J97" i="1"/>
  <c r="K97" i="1" s="1"/>
  <c r="J101" i="1"/>
  <c r="K101" i="1" s="1"/>
  <c r="J105" i="1"/>
  <c r="K105" i="1" s="1"/>
  <c r="J78" i="1"/>
  <c r="K78" i="1" s="1"/>
  <c r="J82" i="1"/>
  <c r="K82" i="1" s="1"/>
  <c r="J86" i="1"/>
  <c r="K86" i="1" s="1"/>
  <c r="J90" i="1"/>
  <c r="K90" i="1" s="1"/>
  <c r="J94" i="1"/>
  <c r="K94" i="1" s="1"/>
  <c r="J95" i="1"/>
  <c r="K95" i="1" s="1"/>
  <c r="I79" i="1"/>
  <c r="S79" i="1" s="1"/>
  <c r="J79" i="1"/>
  <c r="K79" i="1" s="1"/>
  <c r="P79" i="1" s="1"/>
  <c r="I83" i="1"/>
  <c r="S83" i="1" s="1"/>
  <c r="J83" i="1"/>
  <c r="J87" i="1"/>
  <c r="K87" i="1" s="1"/>
  <c r="J91" i="1"/>
  <c r="K91" i="1" s="1"/>
  <c r="J99" i="1"/>
  <c r="K99" i="1" s="1"/>
  <c r="J103" i="1"/>
  <c r="K103" i="1" s="1"/>
  <c r="J107" i="1"/>
  <c r="K107" i="1" s="1"/>
  <c r="J76" i="1"/>
  <c r="K76" i="1" s="1"/>
  <c r="J80" i="1"/>
  <c r="K80" i="1" s="1"/>
  <c r="J84" i="1"/>
  <c r="K84" i="1" s="1"/>
  <c r="J88" i="1"/>
  <c r="K88" i="1" s="1"/>
  <c r="J92" i="1"/>
  <c r="K92" i="1" s="1"/>
  <c r="J74" i="1"/>
  <c r="K74" i="1" s="1"/>
  <c r="P74" i="1" s="1"/>
  <c r="J62" i="1"/>
  <c r="K62" i="1" s="1"/>
  <c r="J60" i="1"/>
  <c r="K60" i="1" s="1"/>
  <c r="J64" i="1"/>
  <c r="K64" i="1" s="1"/>
  <c r="J72" i="1"/>
  <c r="K72" i="1" s="1"/>
  <c r="J61" i="1"/>
  <c r="K61" i="1" s="1"/>
  <c r="J65" i="1"/>
  <c r="K65" i="1" s="1"/>
  <c r="I69" i="1"/>
  <c r="S69" i="1" s="1"/>
  <c r="J69" i="1"/>
  <c r="K69" i="1" s="1"/>
  <c r="P69" i="1" s="1"/>
  <c r="J70" i="1"/>
  <c r="K70" i="1" s="1"/>
  <c r="J58" i="1"/>
  <c r="K58" i="1" s="1"/>
  <c r="J66" i="1"/>
  <c r="K66" i="1" s="1"/>
  <c r="J59" i="1"/>
  <c r="K59" i="1" s="1"/>
  <c r="I63" i="1"/>
  <c r="S63" i="1" s="1"/>
  <c r="J63" i="1"/>
  <c r="K63" i="1" s="1"/>
  <c r="P63" i="1" s="1"/>
  <c r="I67" i="1"/>
  <c r="S67" i="1" s="1"/>
  <c r="J67" i="1"/>
  <c r="K67" i="1" s="1"/>
  <c r="P67" i="1" s="1"/>
  <c r="J71" i="1"/>
  <c r="K71" i="1" s="1"/>
  <c r="I123" i="1"/>
  <c r="S123" i="1" s="1"/>
  <c r="K83" i="1"/>
  <c r="P83" i="1" s="1"/>
  <c r="I125" i="1"/>
  <c r="S125" i="1" s="1"/>
  <c r="I119" i="1"/>
  <c r="S119" i="1" s="1"/>
  <c r="I121" i="1"/>
  <c r="S121" i="1" s="1"/>
  <c r="I155" i="1"/>
  <c r="S155" i="1" s="1"/>
  <c r="I138" i="1"/>
  <c r="S138" i="1" s="1"/>
  <c r="K147" i="1"/>
  <c r="P147" i="1" s="1"/>
  <c r="I161" i="1"/>
  <c r="S161" i="1" s="1"/>
  <c r="I172" i="1"/>
  <c r="S172" i="1" s="1"/>
  <c r="I173" i="1"/>
  <c r="S173" i="1" s="1"/>
  <c r="I175" i="1"/>
  <c r="S175" i="1" s="1"/>
  <c r="I177" i="1"/>
  <c r="S177" i="1" s="1"/>
  <c r="I171" i="1"/>
  <c r="S171" i="1" s="1"/>
  <c r="I170" i="1"/>
  <c r="S170" i="1" s="1"/>
  <c r="I174" i="1"/>
  <c r="S174" i="1" s="1"/>
  <c r="I176" i="1"/>
  <c r="S176" i="1" s="1"/>
  <c r="I128" i="1"/>
  <c r="S128" i="1" s="1"/>
  <c r="I136" i="1"/>
  <c r="S136" i="1" s="1"/>
  <c r="I145" i="1"/>
  <c r="S145" i="1" s="1"/>
  <c r="I153" i="1"/>
  <c r="S153" i="1" s="1"/>
  <c r="I134" i="1"/>
  <c r="S134" i="1" s="1"/>
  <c r="I142" i="1"/>
  <c r="S142" i="1" s="1"/>
  <c r="I151" i="1"/>
  <c r="S151" i="1" s="1"/>
  <c r="I159" i="1"/>
  <c r="S159" i="1" s="1"/>
  <c r="I163" i="1"/>
  <c r="S163" i="1" s="1"/>
  <c r="I165" i="1"/>
  <c r="S165" i="1" s="1"/>
  <c r="I167" i="1"/>
  <c r="S167" i="1" s="1"/>
  <c r="I169" i="1"/>
  <c r="S169" i="1" s="1"/>
  <c r="K160" i="1"/>
  <c r="P160" i="1" s="1"/>
  <c r="I160" i="1"/>
  <c r="S160" i="1" s="1"/>
  <c r="K164" i="1"/>
  <c r="P164" i="1" s="1"/>
  <c r="I164" i="1"/>
  <c r="S164" i="1" s="1"/>
  <c r="I115" i="1"/>
  <c r="S115" i="1" s="1"/>
  <c r="I118" i="1"/>
  <c r="S118" i="1" s="1"/>
  <c r="I120" i="1"/>
  <c r="S120" i="1" s="1"/>
  <c r="I122" i="1"/>
  <c r="S122" i="1" s="1"/>
  <c r="I124" i="1"/>
  <c r="S124" i="1" s="1"/>
  <c r="I126" i="1"/>
  <c r="S126" i="1" s="1"/>
  <c r="K127" i="1"/>
  <c r="P127" i="1" s="1"/>
  <c r="I127" i="1"/>
  <c r="S127" i="1" s="1"/>
  <c r="I116" i="1"/>
  <c r="S116" i="1" s="1"/>
  <c r="K129" i="1"/>
  <c r="P129" i="1" s="1"/>
  <c r="I129" i="1"/>
  <c r="S129" i="1" s="1"/>
  <c r="K131" i="1"/>
  <c r="P131" i="1" s="1"/>
  <c r="I131" i="1"/>
  <c r="S131" i="1" s="1"/>
  <c r="K133" i="1"/>
  <c r="P133" i="1" s="1"/>
  <c r="I133" i="1"/>
  <c r="S133" i="1" s="1"/>
  <c r="K135" i="1"/>
  <c r="P135" i="1" s="1"/>
  <c r="I135" i="1"/>
  <c r="S135" i="1" s="1"/>
  <c r="K137" i="1"/>
  <c r="P137" i="1" s="1"/>
  <c r="I137" i="1"/>
  <c r="S137" i="1" s="1"/>
  <c r="K139" i="1"/>
  <c r="P139" i="1" s="1"/>
  <c r="I139" i="1"/>
  <c r="S139" i="1" s="1"/>
  <c r="K141" i="1"/>
  <c r="P141" i="1" s="1"/>
  <c r="I141" i="1"/>
  <c r="S141" i="1" s="1"/>
  <c r="K144" i="1"/>
  <c r="P144" i="1" s="1"/>
  <c r="I144" i="1"/>
  <c r="S144" i="1" s="1"/>
  <c r="K146" i="1"/>
  <c r="P146" i="1" s="1"/>
  <c r="I146" i="1"/>
  <c r="S146" i="1" s="1"/>
  <c r="K148" i="1"/>
  <c r="P148" i="1" s="1"/>
  <c r="I148" i="1"/>
  <c r="S148" i="1" s="1"/>
  <c r="K150" i="1"/>
  <c r="P150" i="1" s="1"/>
  <c r="I150" i="1"/>
  <c r="S150" i="1" s="1"/>
  <c r="K152" i="1"/>
  <c r="P152" i="1" s="1"/>
  <c r="I152" i="1"/>
  <c r="S152" i="1" s="1"/>
  <c r="K154" i="1"/>
  <c r="P154" i="1" s="1"/>
  <c r="I154" i="1"/>
  <c r="S154" i="1" s="1"/>
  <c r="K156" i="1"/>
  <c r="P156" i="1" s="1"/>
  <c r="I156" i="1"/>
  <c r="S156" i="1" s="1"/>
  <c r="K158" i="1"/>
  <c r="P158" i="1" s="1"/>
  <c r="I158" i="1"/>
  <c r="S158" i="1" s="1"/>
  <c r="K162" i="1"/>
  <c r="P162" i="1" s="1"/>
  <c r="I162" i="1"/>
  <c r="S162" i="1" s="1"/>
  <c r="K166" i="1"/>
  <c r="P166" i="1" s="1"/>
  <c r="I166" i="1"/>
  <c r="S166" i="1" s="1"/>
  <c r="K168" i="1"/>
  <c r="P168" i="1" s="1"/>
  <c r="I168" i="1"/>
  <c r="S168" i="1" s="1"/>
  <c r="I65" i="1"/>
  <c r="S65" i="1" s="1"/>
  <c r="I87" i="1"/>
  <c r="S87" i="1" s="1"/>
  <c r="I95" i="1"/>
  <c r="S95" i="1" s="1"/>
  <c r="I91" i="1"/>
  <c r="S91" i="1" s="1"/>
  <c r="I61" i="1"/>
  <c r="S61" i="1" s="1"/>
  <c r="K75" i="1"/>
  <c r="P75" i="1" s="1"/>
  <c r="I59" i="1"/>
  <c r="S59" i="1" s="1"/>
  <c r="I97" i="1"/>
  <c r="S97" i="1" s="1"/>
  <c r="I99" i="1"/>
  <c r="S99" i="1" s="1"/>
  <c r="I101" i="1"/>
  <c r="S101" i="1" s="1"/>
  <c r="I103" i="1"/>
  <c r="S103" i="1" s="1"/>
  <c r="I105" i="1"/>
  <c r="S105" i="1" s="1"/>
  <c r="I107" i="1"/>
  <c r="S107" i="1" s="1"/>
  <c r="I110" i="1"/>
  <c r="S110" i="1" s="1"/>
  <c r="I112" i="1"/>
  <c r="S112" i="1" s="1"/>
  <c r="I114" i="1"/>
  <c r="S114" i="1" s="1"/>
  <c r="I72" i="1"/>
  <c r="S72" i="1" s="1"/>
  <c r="I77" i="1"/>
  <c r="S77" i="1" s="1"/>
  <c r="I81" i="1"/>
  <c r="S81" i="1" s="1"/>
  <c r="I85" i="1"/>
  <c r="S85" i="1" s="1"/>
  <c r="I89" i="1"/>
  <c r="S89" i="1" s="1"/>
  <c r="I93" i="1"/>
  <c r="S93" i="1" s="1"/>
  <c r="I60" i="1"/>
  <c r="S60" i="1" s="1"/>
  <c r="I62" i="1"/>
  <c r="S62" i="1" s="1"/>
  <c r="I64" i="1"/>
  <c r="S64" i="1" s="1"/>
  <c r="I66" i="1"/>
  <c r="S66" i="1" s="1"/>
  <c r="K68" i="1"/>
  <c r="P68" i="1" s="1"/>
  <c r="I68" i="1"/>
  <c r="S68" i="1" s="1"/>
  <c r="K98" i="1"/>
  <c r="P98" i="1" s="1"/>
  <c r="I98" i="1"/>
  <c r="S98" i="1" s="1"/>
  <c r="K102" i="1"/>
  <c r="P102" i="1" s="1"/>
  <c r="I102" i="1"/>
  <c r="S102" i="1" s="1"/>
  <c r="K111" i="1"/>
  <c r="P111" i="1" s="1"/>
  <c r="I111" i="1"/>
  <c r="S111" i="1" s="1"/>
  <c r="I70" i="1"/>
  <c r="S70" i="1" s="1"/>
  <c r="I71" i="1"/>
  <c r="S71" i="1" s="1"/>
  <c r="I74" i="1"/>
  <c r="S74" i="1" s="1"/>
  <c r="I76" i="1"/>
  <c r="S76" i="1" s="1"/>
  <c r="I78" i="1"/>
  <c r="S78" i="1" s="1"/>
  <c r="I80" i="1"/>
  <c r="S80" i="1" s="1"/>
  <c r="I82" i="1"/>
  <c r="S82" i="1" s="1"/>
  <c r="I84" i="1"/>
  <c r="S84" i="1" s="1"/>
  <c r="I86" i="1"/>
  <c r="S86" i="1" s="1"/>
  <c r="I88" i="1"/>
  <c r="S88" i="1" s="1"/>
  <c r="I90" i="1"/>
  <c r="S90" i="1" s="1"/>
  <c r="I92" i="1"/>
  <c r="S92" i="1" s="1"/>
  <c r="I94" i="1"/>
  <c r="S94" i="1" s="1"/>
  <c r="K100" i="1"/>
  <c r="P100" i="1" s="1"/>
  <c r="I100" i="1"/>
  <c r="S100" i="1" s="1"/>
  <c r="K109" i="1"/>
  <c r="P109" i="1" s="1"/>
  <c r="I109" i="1"/>
  <c r="S109" i="1" s="1"/>
  <c r="K106" i="1"/>
  <c r="P106" i="1" s="1"/>
  <c r="I106" i="1"/>
  <c r="S106" i="1" s="1"/>
  <c r="K96" i="1"/>
  <c r="P96" i="1" s="1"/>
  <c r="I96" i="1"/>
  <c r="S96" i="1" s="1"/>
  <c r="K104" i="1"/>
  <c r="P104" i="1" s="1"/>
  <c r="I104" i="1"/>
  <c r="S104" i="1" s="1"/>
  <c r="K113" i="1"/>
  <c r="P113" i="1" s="1"/>
  <c r="I113" i="1"/>
  <c r="S113" i="1" s="1"/>
  <c r="I58" i="1"/>
  <c r="S58" i="1" s="1"/>
  <c r="H35" i="1"/>
  <c r="H27" i="1"/>
  <c r="H19" i="1"/>
  <c r="H11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7" i="1"/>
  <c r="H36" i="1"/>
  <c r="P174" i="1" l="1"/>
  <c r="Q174" i="1" s="1"/>
  <c r="M174" i="1"/>
  <c r="P175" i="1"/>
  <c r="Q175" i="1" s="1"/>
  <c r="M175" i="1"/>
  <c r="N175" i="1" s="1"/>
  <c r="M155" i="1"/>
  <c r="P155" i="1"/>
  <c r="Q155" i="1" s="1"/>
  <c r="P173" i="1"/>
  <c r="Q173" i="1" s="1"/>
  <c r="M173" i="1"/>
  <c r="M165" i="1"/>
  <c r="O165" i="1" s="1"/>
  <c r="P145" i="1"/>
  <c r="Q145" i="1" s="1"/>
  <c r="M145" i="1"/>
  <c r="P163" i="1"/>
  <c r="Q163" i="1" s="1"/>
  <c r="M163" i="1"/>
  <c r="O163" i="1" s="1"/>
  <c r="P176" i="1"/>
  <c r="Q176" i="1" s="1"/>
  <c r="M176" i="1"/>
  <c r="O176" i="1" s="1"/>
  <c r="P161" i="1"/>
  <c r="Q161" i="1" s="1"/>
  <c r="M161" i="1"/>
  <c r="M151" i="1"/>
  <c r="P151" i="1"/>
  <c r="Q151" i="1" s="1"/>
  <c r="P177" i="1"/>
  <c r="Q177" i="1" s="1"/>
  <c r="M177" i="1"/>
  <c r="N177" i="1" s="1"/>
  <c r="P167" i="1"/>
  <c r="Q167" i="1" s="1"/>
  <c r="M167" i="1"/>
  <c r="O167" i="1" s="1"/>
  <c r="M153" i="1"/>
  <c r="P153" i="1"/>
  <c r="Q153" i="1" s="1"/>
  <c r="P159" i="1"/>
  <c r="Q159" i="1" s="1"/>
  <c r="M159" i="1"/>
  <c r="O159" i="1" s="1"/>
  <c r="M170" i="1"/>
  <c r="P170" i="1"/>
  <c r="Q170" i="1" s="1"/>
  <c r="P172" i="1"/>
  <c r="Q172" i="1" s="1"/>
  <c r="M172" i="1"/>
  <c r="O172" i="1" s="1"/>
  <c r="P169" i="1"/>
  <c r="Q169" i="1" s="1"/>
  <c r="M169" i="1"/>
  <c r="O169" i="1" s="1"/>
  <c r="P171" i="1"/>
  <c r="Q171" i="1" s="1"/>
  <c r="M171" i="1"/>
  <c r="M136" i="1"/>
  <c r="P136" i="1"/>
  <c r="Q136" i="1" s="1"/>
  <c r="P114" i="1"/>
  <c r="Q114" i="1" s="1"/>
  <c r="M114" i="1"/>
  <c r="N114" i="1" s="1"/>
  <c r="P126" i="1"/>
  <c r="Q126" i="1" s="1"/>
  <c r="M126" i="1"/>
  <c r="P116" i="1"/>
  <c r="Q116" i="1" s="1"/>
  <c r="M116" i="1"/>
  <c r="P110" i="1"/>
  <c r="Q110" i="1" s="1"/>
  <c r="M110" i="1"/>
  <c r="O110" i="1" s="1"/>
  <c r="P124" i="1"/>
  <c r="Q124" i="1" s="1"/>
  <c r="M124" i="1"/>
  <c r="O124" i="1" s="1"/>
  <c r="M138" i="1"/>
  <c r="P138" i="1"/>
  <c r="Q138" i="1" s="1"/>
  <c r="P119" i="1"/>
  <c r="Q119" i="1" s="1"/>
  <c r="M119" i="1"/>
  <c r="N119" i="1" s="1"/>
  <c r="P121" i="1"/>
  <c r="Q121" i="1" s="1"/>
  <c r="M121" i="1"/>
  <c r="P120" i="1"/>
  <c r="Q120" i="1" s="1"/>
  <c r="M120" i="1"/>
  <c r="O120" i="1" s="1"/>
  <c r="P115" i="1"/>
  <c r="Q115" i="1" s="1"/>
  <c r="M115" i="1"/>
  <c r="P118" i="1"/>
  <c r="Q118" i="1" s="1"/>
  <c r="M118" i="1"/>
  <c r="O118" i="1" s="1"/>
  <c r="M142" i="1"/>
  <c r="P142" i="1"/>
  <c r="Q142" i="1" s="1"/>
  <c r="M128" i="1"/>
  <c r="P128" i="1"/>
  <c r="Q128" i="1" s="1"/>
  <c r="P112" i="1"/>
  <c r="Q112" i="1" s="1"/>
  <c r="M112" i="1"/>
  <c r="P122" i="1"/>
  <c r="Q122" i="1" s="1"/>
  <c r="M122" i="1"/>
  <c r="O122" i="1" s="1"/>
  <c r="P123" i="1"/>
  <c r="Q123" i="1" s="1"/>
  <c r="M123" i="1"/>
  <c r="M134" i="1"/>
  <c r="P134" i="1"/>
  <c r="Q134" i="1" s="1"/>
  <c r="P125" i="1"/>
  <c r="Q125" i="1" s="1"/>
  <c r="M125" i="1"/>
  <c r="P92" i="1"/>
  <c r="Q92" i="1" s="1"/>
  <c r="M92" i="1"/>
  <c r="O92" i="1" s="1"/>
  <c r="P76" i="1"/>
  <c r="Q76" i="1" s="1"/>
  <c r="M76" i="1"/>
  <c r="N76" i="1" s="1"/>
  <c r="M91" i="1"/>
  <c r="P91" i="1"/>
  <c r="Q91" i="1" s="1"/>
  <c r="P90" i="1"/>
  <c r="Q90" i="1" s="1"/>
  <c r="M90" i="1"/>
  <c r="O90" i="1" s="1"/>
  <c r="P105" i="1"/>
  <c r="Q105" i="1" s="1"/>
  <c r="M105" i="1"/>
  <c r="M89" i="1"/>
  <c r="P89" i="1"/>
  <c r="Q89" i="1" s="1"/>
  <c r="P88" i="1"/>
  <c r="Q88" i="1" s="1"/>
  <c r="M88" i="1"/>
  <c r="O88" i="1" s="1"/>
  <c r="P107" i="1"/>
  <c r="Q107" i="1" s="1"/>
  <c r="M107" i="1"/>
  <c r="N107" i="1" s="1"/>
  <c r="M87" i="1"/>
  <c r="P87" i="1"/>
  <c r="Q87" i="1" s="1"/>
  <c r="P86" i="1"/>
  <c r="Q86" i="1" s="1"/>
  <c r="M86" i="1"/>
  <c r="N86" i="1" s="1"/>
  <c r="P101" i="1"/>
  <c r="Q101" i="1" s="1"/>
  <c r="M101" i="1"/>
  <c r="N101" i="1" s="1"/>
  <c r="M85" i="1"/>
  <c r="P85" i="1"/>
  <c r="Q85" i="1" s="1"/>
  <c r="P84" i="1"/>
  <c r="Q84" i="1" s="1"/>
  <c r="M84" i="1"/>
  <c r="P103" i="1"/>
  <c r="Q103" i="1" s="1"/>
  <c r="M103" i="1"/>
  <c r="N103" i="1" s="1"/>
  <c r="P95" i="1"/>
  <c r="Q95" i="1" s="1"/>
  <c r="M95" i="1"/>
  <c r="P82" i="1"/>
  <c r="Q82" i="1" s="1"/>
  <c r="M82" i="1"/>
  <c r="O82" i="1" s="1"/>
  <c r="P97" i="1"/>
  <c r="Q97" i="1" s="1"/>
  <c r="M97" i="1"/>
  <c r="N97" i="1" s="1"/>
  <c r="M81" i="1"/>
  <c r="P81" i="1"/>
  <c r="Q81" i="1" s="1"/>
  <c r="P80" i="1"/>
  <c r="Q80" i="1" s="1"/>
  <c r="M80" i="1"/>
  <c r="O80" i="1" s="1"/>
  <c r="P99" i="1"/>
  <c r="Q99" i="1" s="1"/>
  <c r="M99" i="1"/>
  <c r="O99" i="1" s="1"/>
  <c r="P94" i="1"/>
  <c r="Q94" i="1" s="1"/>
  <c r="M94" i="1"/>
  <c r="P78" i="1"/>
  <c r="Q78" i="1" s="1"/>
  <c r="M78" i="1"/>
  <c r="O78" i="1" s="1"/>
  <c r="M93" i="1"/>
  <c r="P93" i="1"/>
  <c r="Q93" i="1" s="1"/>
  <c r="M77" i="1"/>
  <c r="P77" i="1"/>
  <c r="Q77" i="1" s="1"/>
  <c r="Q74" i="1"/>
  <c r="M74" i="1"/>
  <c r="N74" i="1" s="1"/>
  <c r="P65" i="1"/>
  <c r="Q65" i="1" s="1"/>
  <c r="M65" i="1"/>
  <c r="O65" i="1" s="1"/>
  <c r="P71" i="1"/>
  <c r="Q71" i="1" s="1"/>
  <c r="M71" i="1"/>
  <c r="N71" i="1" s="1"/>
  <c r="P70" i="1"/>
  <c r="Q70" i="1" s="1"/>
  <c r="M70" i="1"/>
  <c r="O70" i="1" s="1"/>
  <c r="P61" i="1"/>
  <c r="Q61" i="1" s="1"/>
  <c r="M61" i="1"/>
  <c r="N61" i="1" s="1"/>
  <c r="P62" i="1"/>
  <c r="Q62" i="1" s="1"/>
  <c r="M62" i="1"/>
  <c r="O62" i="1" s="1"/>
  <c r="P59" i="1"/>
  <c r="Q59" i="1" s="1"/>
  <c r="M59" i="1"/>
  <c r="N59" i="1" s="1"/>
  <c r="M72" i="1"/>
  <c r="P72" i="1"/>
  <c r="Q72" i="1" s="1"/>
  <c r="P66" i="1"/>
  <c r="Q66" i="1" s="1"/>
  <c r="M66" i="1"/>
  <c r="N66" i="1" s="1"/>
  <c r="P64" i="1"/>
  <c r="Q64" i="1" s="1"/>
  <c r="M64" i="1"/>
  <c r="O64" i="1" s="1"/>
  <c r="P58" i="1"/>
  <c r="Q58" i="1" s="1"/>
  <c r="M58" i="1"/>
  <c r="N58" i="1" s="1"/>
  <c r="P60" i="1"/>
  <c r="Q60" i="1" s="1"/>
  <c r="M60" i="1"/>
  <c r="N60" i="1" s="1"/>
  <c r="I49" i="1"/>
  <c r="S49" i="1" s="1"/>
  <c r="J49" i="1"/>
  <c r="I42" i="1"/>
  <c r="S42" i="1" s="1"/>
  <c r="J42" i="1"/>
  <c r="I46" i="1"/>
  <c r="S46" i="1" s="1"/>
  <c r="J46" i="1"/>
  <c r="I50" i="1"/>
  <c r="S50" i="1" s="1"/>
  <c r="J50" i="1"/>
  <c r="J54" i="1"/>
  <c r="K54" i="1" s="1"/>
  <c r="J45" i="1"/>
  <c r="K45" i="1" s="1"/>
  <c r="J57" i="1"/>
  <c r="K57" i="1" s="1"/>
  <c r="I43" i="1"/>
  <c r="S43" i="1" s="1"/>
  <c r="J43" i="1"/>
  <c r="K43" i="1" s="1"/>
  <c r="J47" i="1"/>
  <c r="K47" i="1" s="1"/>
  <c r="I51" i="1"/>
  <c r="S51" i="1" s="1"/>
  <c r="J51" i="1"/>
  <c r="K51" i="1" s="1"/>
  <c r="P51" i="1" s="1"/>
  <c r="J55" i="1"/>
  <c r="K55" i="1" s="1"/>
  <c r="I41" i="1"/>
  <c r="S41" i="1" s="1"/>
  <c r="J41" i="1"/>
  <c r="K41" i="1" s="1"/>
  <c r="P41" i="1" s="1"/>
  <c r="I53" i="1"/>
  <c r="S53" i="1" s="1"/>
  <c r="J53" i="1"/>
  <c r="J40" i="1"/>
  <c r="K40" i="1" s="1"/>
  <c r="I44" i="1"/>
  <c r="S44" i="1" s="1"/>
  <c r="J44" i="1"/>
  <c r="I48" i="1"/>
  <c r="S48" i="1" s="1"/>
  <c r="J48" i="1"/>
  <c r="K48" i="1" s="1"/>
  <c r="P48" i="1" s="1"/>
  <c r="J52" i="1"/>
  <c r="K52" i="1" s="1"/>
  <c r="I56" i="1"/>
  <c r="S56" i="1" s="1"/>
  <c r="J56" i="1"/>
  <c r="K56" i="1" s="1"/>
  <c r="P56" i="1" s="1"/>
  <c r="J39" i="1"/>
  <c r="K39" i="1" s="1"/>
  <c r="I27" i="1"/>
  <c r="S27" i="1" s="1"/>
  <c r="J27" i="1"/>
  <c r="J35" i="1"/>
  <c r="K35" i="1" s="1"/>
  <c r="I37" i="1"/>
  <c r="S37" i="1" s="1"/>
  <c r="J37" i="1"/>
  <c r="K37" i="1" s="1"/>
  <c r="P37" i="1" s="1"/>
  <c r="J11" i="1"/>
  <c r="K11" i="1" s="1"/>
  <c r="J36" i="1"/>
  <c r="K36" i="1" s="1"/>
  <c r="J19" i="1"/>
  <c r="K19" i="1" s="1"/>
  <c r="M149" i="1"/>
  <c r="O149" i="1" s="1"/>
  <c r="Q149" i="1"/>
  <c r="M132" i="1"/>
  <c r="Q132" i="1"/>
  <c r="M75" i="1"/>
  <c r="O75" i="1" s="1"/>
  <c r="Q75" i="1"/>
  <c r="M157" i="1"/>
  <c r="N157" i="1" s="1"/>
  <c r="Q157" i="1"/>
  <c r="M79" i="1"/>
  <c r="N79" i="1" s="1"/>
  <c r="Q79" i="1"/>
  <c r="M140" i="1"/>
  <c r="N140" i="1" s="1"/>
  <c r="M63" i="1"/>
  <c r="N63" i="1" s="1"/>
  <c r="Q63" i="1"/>
  <c r="M83" i="1"/>
  <c r="Q83" i="1"/>
  <c r="Q117" i="1"/>
  <c r="M130" i="1"/>
  <c r="Q130" i="1"/>
  <c r="M67" i="1"/>
  <c r="O67" i="1" s="1"/>
  <c r="Q67" i="1"/>
  <c r="M147" i="1"/>
  <c r="N147" i="1" s="1"/>
  <c r="Q147" i="1"/>
  <c r="M69" i="1"/>
  <c r="O69" i="1" s="1"/>
  <c r="Q69" i="1"/>
  <c r="Q140" i="1"/>
  <c r="M117" i="1"/>
  <c r="N117" i="1" s="1"/>
  <c r="O175" i="1"/>
  <c r="O174" i="1"/>
  <c r="N174" i="1"/>
  <c r="N171" i="1"/>
  <c r="O171" i="1"/>
  <c r="N173" i="1"/>
  <c r="O173" i="1"/>
  <c r="O126" i="1"/>
  <c r="N126" i="1"/>
  <c r="N115" i="1"/>
  <c r="O115" i="1"/>
  <c r="M156" i="1"/>
  <c r="Q156" i="1"/>
  <c r="M152" i="1"/>
  <c r="Q152" i="1"/>
  <c r="M148" i="1"/>
  <c r="Q148" i="1"/>
  <c r="M144" i="1"/>
  <c r="Q144" i="1"/>
  <c r="M139" i="1"/>
  <c r="Q139" i="1"/>
  <c r="M135" i="1"/>
  <c r="Q135" i="1"/>
  <c r="M131" i="1"/>
  <c r="Q131" i="1"/>
  <c r="O161" i="1"/>
  <c r="N161" i="1"/>
  <c r="N123" i="1"/>
  <c r="O123" i="1"/>
  <c r="M168" i="1"/>
  <c r="Q168" i="1"/>
  <c r="O116" i="1"/>
  <c r="N116" i="1"/>
  <c r="M166" i="1"/>
  <c r="Q166" i="1"/>
  <c r="M162" i="1"/>
  <c r="Q162" i="1"/>
  <c r="M158" i="1"/>
  <c r="Q158" i="1"/>
  <c r="M154" i="1"/>
  <c r="Q154" i="1"/>
  <c r="M150" i="1"/>
  <c r="Q150" i="1"/>
  <c r="M146" i="1"/>
  <c r="Q146" i="1"/>
  <c r="M141" i="1"/>
  <c r="Q141" i="1"/>
  <c r="M137" i="1"/>
  <c r="Q137" i="1"/>
  <c r="M133" i="1"/>
  <c r="Q133" i="1"/>
  <c r="M129" i="1"/>
  <c r="Q129" i="1"/>
  <c r="Q127" i="1"/>
  <c r="M127" i="1"/>
  <c r="M164" i="1"/>
  <c r="Q164" i="1"/>
  <c r="M160" i="1"/>
  <c r="Q160" i="1"/>
  <c r="N125" i="1"/>
  <c r="O125" i="1"/>
  <c r="N121" i="1"/>
  <c r="O121" i="1"/>
  <c r="O112" i="1"/>
  <c r="N112" i="1"/>
  <c r="N105" i="1"/>
  <c r="O105" i="1"/>
  <c r="O84" i="1"/>
  <c r="N84" i="1"/>
  <c r="N70" i="1"/>
  <c r="N62" i="1"/>
  <c r="Q111" i="1"/>
  <c r="M111" i="1"/>
  <c r="Q102" i="1"/>
  <c r="M102" i="1"/>
  <c r="O94" i="1"/>
  <c r="N94" i="1"/>
  <c r="Q98" i="1"/>
  <c r="M98" i="1"/>
  <c r="O59" i="1"/>
  <c r="Q113" i="1"/>
  <c r="M113" i="1"/>
  <c r="Q104" i="1"/>
  <c r="M104" i="1"/>
  <c r="M96" i="1"/>
  <c r="Q96" i="1"/>
  <c r="Q106" i="1"/>
  <c r="M106" i="1"/>
  <c r="M109" i="1"/>
  <c r="Q109" i="1"/>
  <c r="M100" i="1"/>
  <c r="Q100" i="1"/>
  <c r="O95" i="1"/>
  <c r="N95" i="1"/>
  <c r="O74" i="1"/>
  <c r="M68" i="1"/>
  <c r="Q68" i="1"/>
  <c r="O61" i="1"/>
  <c r="O60" i="1"/>
  <c r="K42" i="1"/>
  <c r="P42" i="1" s="1"/>
  <c r="K50" i="1"/>
  <c r="P50" i="1" s="1"/>
  <c r="I19" i="1"/>
  <c r="S19" i="1" s="1"/>
  <c r="K49" i="1"/>
  <c r="P49" i="1" s="1"/>
  <c r="I55" i="1"/>
  <c r="S55" i="1" s="1"/>
  <c r="I11" i="1"/>
  <c r="S11" i="1" s="1"/>
  <c r="K44" i="1"/>
  <c r="P44" i="1" s="1"/>
  <c r="K27" i="1"/>
  <c r="P27" i="1" s="1"/>
  <c r="I35" i="1"/>
  <c r="S35" i="1" s="1"/>
  <c r="I36" i="1"/>
  <c r="S36" i="1" s="1"/>
  <c r="I40" i="1"/>
  <c r="S40" i="1" s="1"/>
  <c r="I47" i="1"/>
  <c r="S47" i="1" s="1"/>
  <c r="I54" i="1"/>
  <c r="S54" i="1" s="1"/>
  <c r="I45" i="1"/>
  <c r="S45" i="1" s="1"/>
  <c r="K46" i="1"/>
  <c r="P46" i="1" s="1"/>
  <c r="I52" i="1"/>
  <c r="S52" i="1" s="1"/>
  <c r="K53" i="1"/>
  <c r="P53" i="1" s="1"/>
  <c r="I57" i="1"/>
  <c r="S57" i="1" s="1"/>
  <c r="I39" i="1"/>
  <c r="S39" i="1" s="1"/>
  <c r="O71" i="1" l="1"/>
  <c r="O101" i="1"/>
  <c r="N64" i="1"/>
  <c r="N110" i="1"/>
  <c r="O58" i="1"/>
  <c r="O76" i="1"/>
  <c r="N80" i="1"/>
  <c r="N176" i="1"/>
  <c r="O86" i="1"/>
  <c r="O66" i="1"/>
  <c r="N165" i="1"/>
  <c r="N159" i="1"/>
  <c r="N155" i="1"/>
  <c r="O155" i="1"/>
  <c r="N65" i="1"/>
  <c r="O107" i="1"/>
  <c r="N88" i="1"/>
  <c r="N163" i="1"/>
  <c r="O114" i="1"/>
  <c r="O97" i="1"/>
  <c r="N92" i="1"/>
  <c r="N167" i="1"/>
  <c r="O103" i="1"/>
  <c r="N172" i="1"/>
  <c r="O170" i="1"/>
  <c r="N170" i="1"/>
  <c r="O153" i="1"/>
  <c r="N153" i="1"/>
  <c r="N151" i="1"/>
  <c r="O151" i="1"/>
  <c r="N169" i="1"/>
  <c r="O177" i="1"/>
  <c r="O145" i="1"/>
  <c r="N145" i="1"/>
  <c r="N142" i="1"/>
  <c r="O142" i="1"/>
  <c r="O138" i="1"/>
  <c r="N138" i="1"/>
  <c r="O136" i="1"/>
  <c r="N136" i="1"/>
  <c r="N120" i="1"/>
  <c r="N122" i="1"/>
  <c r="O119" i="1"/>
  <c r="N124" i="1"/>
  <c r="N118" i="1"/>
  <c r="O134" i="1"/>
  <c r="N134" i="1"/>
  <c r="O128" i="1"/>
  <c r="N128" i="1"/>
  <c r="N82" i="1"/>
  <c r="N90" i="1"/>
  <c r="N99" i="1"/>
  <c r="N78" i="1"/>
  <c r="O77" i="1"/>
  <c r="N77" i="1"/>
  <c r="O81" i="1"/>
  <c r="N81" i="1"/>
  <c r="O85" i="1"/>
  <c r="N85" i="1"/>
  <c r="O89" i="1"/>
  <c r="N89" i="1"/>
  <c r="O93" i="1"/>
  <c r="N93" i="1"/>
  <c r="O87" i="1"/>
  <c r="N87" i="1"/>
  <c r="O91" i="1"/>
  <c r="N91" i="1"/>
  <c r="P52" i="1"/>
  <c r="Q52" i="1" s="1"/>
  <c r="M52" i="1"/>
  <c r="N52" i="1" s="1"/>
  <c r="P57" i="1"/>
  <c r="Q57" i="1" s="1"/>
  <c r="M57" i="1"/>
  <c r="P40" i="1"/>
  <c r="Q40" i="1" s="1"/>
  <c r="M40" i="1"/>
  <c r="O40" i="1" s="1"/>
  <c r="P47" i="1"/>
  <c r="Q47" i="1" s="1"/>
  <c r="M47" i="1"/>
  <c r="N47" i="1" s="1"/>
  <c r="P45" i="1"/>
  <c r="Q45" i="1" s="1"/>
  <c r="M45" i="1"/>
  <c r="O45" i="1" s="1"/>
  <c r="P55" i="1"/>
  <c r="Q55" i="1" s="1"/>
  <c r="M55" i="1"/>
  <c r="O55" i="1" s="1"/>
  <c r="P54" i="1"/>
  <c r="Q54" i="1" s="1"/>
  <c r="M54" i="1"/>
  <c r="N54" i="1" s="1"/>
  <c r="N69" i="1"/>
  <c r="O72" i="1"/>
  <c r="N72" i="1"/>
  <c r="P39" i="1"/>
  <c r="Q39" i="1" s="1"/>
  <c r="M39" i="1"/>
  <c r="O39" i="1" s="1"/>
  <c r="P19" i="1"/>
  <c r="Q19" i="1" s="1"/>
  <c r="M19" i="1"/>
  <c r="N19" i="1" s="1"/>
  <c r="P36" i="1"/>
  <c r="Q36" i="1" s="1"/>
  <c r="M36" i="1"/>
  <c r="O36" i="1" s="1"/>
  <c r="P35" i="1"/>
  <c r="Q35" i="1" s="1"/>
  <c r="M35" i="1"/>
  <c r="N35" i="1" s="1"/>
  <c r="P11" i="1"/>
  <c r="Q11" i="1" s="1"/>
  <c r="M11" i="1"/>
  <c r="N11" i="1" s="1"/>
  <c r="M43" i="1"/>
  <c r="N43" i="1" s="1"/>
  <c r="P43" i="1"/>
  <c r="Q43" i="1" s="1"/>
  <c r="N67" i="1"/>
  <c r="O147" i="1"/>
  <c r="Q51" i="1"/>
  <c r="O157" i="1"/>
  <c r="O132" i="1"/>
  <c r="N132" i="1"/>
  <c r="M49" i="1"/>
  <c r="N49" i="1" s="1"/>
  <c r="Q49" i="1"/>
  <c r="O130" i="1"/>
  <c r="N130" i="1"/>
  <c r="Q50" i="1"/>
  <c r="Q42" i="1"/>
  <c r="O140" i="1"/>
  <c r="O79" i="1"/>
  <c r="O83" i="1"/>
  <c r="N83" i="1"/>
  <c r="Q27" i="1"/>
  <c r="O63" i="1"/>
  <c r="N75" i="1"/>
  <c r="M56" i="1"/>
  <c r="O56" i="1" s="1"/>
  <c r="Q56" i="1"/>
  <c r="N149" i="1"/>
  <c r="O117" i="1"/>
  <c r="O164" i="1"/>
  <c r="N164" i="1"/>
  <c r="O137" i="1"/>
  <c r="N137" i="1"/>
  <c r="O154" i="1"/>
  <c r="N154" i="1"/>
  <c r="O160" i="1"/>
  <c r="N160" i="1"/>
  <c r="O133" i="1"/>
  <c r="N133" i="1"/>
  <c r="O141" i="1"/>
  <c r="N141" i="1"/>
  <c r="O150" i="1"/>
  <c r="N150" i="1"/>
  <c r="O158" i="1"/>
  <c r="N158" i="1"/>
  <c r="O166" i="1"/>
  <c r="N166" i="1"/>
  <c r="O135" i="1"/>
  <c r="N135" i="1"/>
  <c r="O144" i="1"/>
  <c r="N144" i="1"/>
  <c r="O152" i="1"/>
  <c r="N152" i="1"/>
  <c r="O127" i="1"/>
  <c r="N127" i="1"/>
  <c r="O129" i="1"/>
  <c r="N129" i="1"/>
  <c r="O146" i="1"/>
  <c r="N146" i="1"/>
  <c r="O162" i="1"/>
  <c r="N162" i="1"/>
  <c r="O168" i="1"/>
  <c r="N168" i="1"/>
  <c r="O131" i="1"/>
  <c r="N131" i="1"/>
  <c r="O139" i="1"/>
  <c r="N139" i="1"/>
  <c r="O148" i="1"/>
  <c r="N148" i="1"/>
  <c r="O156" i="1"/>
  <c r="N156" i="1"/>
  <c r="O104" i="1"/>
  <c r="N104" i="1"/>
  <c r="O98" i="1"/>
  <c r="N98" i="1"/>
  <c r="O106" i="1"/>
  <c r="N106" i="1"/>
  <c r="O102" i="1"/>
  <c r="N102" i="1"/>
  <c r="O100" i="1"/>
  <c r="N100" i="1"/>
  <c r="O113" i="1"/>
  <c r="N113" i="1"/>
  <c r="O111" i="1"/>
  <c r="N111" i="1"/>
  <c r="O68" i="1"/>
  <c r="N68" i="1"/>
  <c r="O109" i="1"/>
  <c r="N109" i="1"/>
  <c r="O96" i="1"/>
  <c r="N96" i="1"/>
  <c r="M27" i="1"/>
  <c r="O27" i="1" s="1"/>
  <c r="M42" i="1"/>
  <c r="N42" i="1" s="1"/>
  <c r="M44" i="1"/>
  <c r="M50" i="1"/>
  <c r="O50" i="1" s="1"/>
  <c r="M51" i="1"/>
  <c r="N51" i="1" s="1"/>
  <c r="O19" i="1"/>
  <c r="O57" i="1"/>
  <c r="N57" i="1"/>
  <c r="M46" i="1"/>
  <c r="Q46" i="1"/>
  <c r="M37" i="1"/>
  <c r="Q37" i="1"/>
  <c r="O52" i="1"/>
  <c r="Q53" i="1"/>
  <c r="M53" i="1"/>
  <c r="M48" i="1"/>
  <c r="Q48" i="1"/>
  <c r="M41" i="1"/>
  <c r="N40" i="1"/>
  <c r="H34" i="1"/>
  <c r="J34" i="1" s="1"/>
  <c r="H33" i="1"/>
  <c r="H32" i="1"/>
  <c r="J32" i="1" s="1"/>
  <c r="H31" i="1"/>
  <c r="H30" i="1"/>
  <c r="J30" i="1" s="1"/>
  <c r="H29" i="1"/>
  <c r="H28" i="1"/>
  <c r="J28" i="1" s="1"/>
  <c r="H26" i="1"/>
  <c r="H25" i="1"/>
  <c r="J25" i="1" s="1"/>
  <c r="H24" i="1"/>
  <c r="H23" i="1"/>
  <c r="J23" i="1" s="1"/>
  <c r="H22" i="1"/>
  <c r="H21" i="1"/>
  <c r="J21" i="1" s="1"/>
  <c r="H20" i="1"/>
  <c r="H18" i="1"/>
  <c r="H17" i="1"/>
  <c r="J17" i="1" s="1"/>
  <c r="H16" i="1"/>
  <c r="H15" i="1"/>
  <c r="J15" i="1" s="1"/>
  <c r="H14" i="1"/>
  <c r="H13" i="1"/>
  <c r="J13" i="1" s="1"/>
  <c r="H12" i="1"/>
  <c r="O43" i="1" l="1"/>
  <c r="O11" i="1"/>
  <c r="N55" i="1"/>
  <c r="O47" i="1"/>
  <c r="N36" i="1"/>
  <c r="N45" i="1"/>
  <c r="O54" i="1"/>
  <c r="N39" i="1"/>
  <c r="J24" i="1"/>
  <c r="K24" i="1" s="1"/>
  <c r="J33" i="1"/>
  <c r="K33" i="1" s="1"/>
  <c r="J12" i="1"/>
  <c r="K12" i="1" s="1"/>
  <c r="J16" i="1"/>
  <c r="K16" i="1" s="1"/>
  <c r="J22" i="1"/>
  <c r="K22" i="1" s="1"/>
  <c r="J26" i="1"/>
  <c r="K26" i="1" s="1"/>
  <c r="J31" i="1"/>
  <c r="K31" i="1" s="1"/>
  <c r="O35" i="1"/>
  <c r="K14" i="1"/>
  <c r="P14" i="1" s="1"/>
  <c r="Q14" i="1" s="1"/>
  <c r="J14" i="1"/>
  <c r="J18" i="1"/>
  <c r="K18" i="1" s="1"/>
  <c r="J20" i="1"/>
  <c r="K20" i="1" s="1"/>
  <c r="P20" i="1" s="1"/>
  <c r="Q20" i="1" s="1"/>
  <c r="J29" i="1"/>
  <c r="K29" i="1" s="1"/>
  <c r="P29" i="1" s="1"/>
  <c r="Q29" i="1" s="1"/>
  <c r="N56" i="1"/>
  <c r="O49" i="1"/>
  <c r="Q44" i="1"/>
  <c r="O44" i="1"/>
  <c r="Q41" i="1"/>
  <c r="N44" i="1"/>
  <c r="N27" i="1"/>
  <c r="O51" i="1"/>
  <c r="O42" i="1"/>
  <c r="N50" i="1"/>
  <c r="N48" i="1"/>
  <c r="O48" i="1"/>
  <c r="N41" i="1"/>
  <c r="O41" i="1"/>
  <c r="N37" i="1"/>
  <c r="O37" i="1"/>
  <c r="N46" i="1"/>
  <c r="O46" i="1"/>
  <c r="N53" i="1"/>
  <c r="O53" i="1"/>
  <c r="I21" i="1"/>
  <c r="S21" i="1" s="1"/>
  <c r="K21" i="1"/>
  <c r="P21" i="1" s="1"/>
  <c r="I25" i="1"/>
  <c r="S25" i="1" s="1"/>
  <c r="K25" i="1"/>
  <c r="P25" i="1" s="1"/>
  <c r="I30" i="1"/>
  <c r="S30" i="1" s="1"/>
  <c r="K30" i="1"/>
  <c r="P30" i="1" s="1"/>
  <c r="I34" i="1"/>
  <c r="S34" i="1" s="1"/>
  <c r="K34" i="1"/>
  <c r="P34" i="1" s="1"/>
  <c r="I15" i="1"/>
  <c r="S15" i="1" s="1"/>
  <c r="K15" i="1"/>
  <c r="P15" i="1" s="1"/>
  <c r="I13" i="1"/>
  <c r="S13" i="1" s="1"/>
  <c r="K13" i="1"/>
  <c r="P13" i="1" s="1"/>
  <c r="I17" i="1"/>
  <c r="S17" i="1" s="1"/>
  <c r="K17" i="1"/>
  <c r="P17" i="1" s="1"/>
  <c r="I23" i="1"/>
  <c r="S23" i="1" s="1"/>
  <c r="K23" i="1"/>
  <c r="P23" i="1" s="1"/>
  <c r="I28" i="1"/>
  <c r="S28" i="1" s="1"/>
  <c r="K28" i="1"/>
  <c r="P28" i="1" s="1"/>
  <c r="I32" i="1"/>
  <c r="S32" i="1" s="1"/>
  <c r="K32" i="1"/>
  <c r="P32" i="1" s="1"/>
  <c r="I20" i="1"/>
  <c r="S20" i="1" s="1"/>
  <c r="I22" i="1"/>
  <c r="S22" i="1" s="1"/>
  <c r="I24" i="1"/>
  <c r="S24" i="1" s="1"/>
  <c r="I26" i="1"/>
  <c r="S26" i="1" s="1"/>
  <c r="I29" i="1"/>
  <c r="S29" i="1" s="1"/>
  <c r="I31" i="1"/>
  <c r="S31" i="1" s="1"/>
  <c r="I33" i="1"/>
  <c r="S33" i="1" s="1"/>
  <c r="I12" i="1"/>
  <c r="S12" i="1" s="1"/>
  <c r="I14" i="1"/>
  <c r="S14" i="1" s="1"/>
  <c r="I16" i="1"/>
  <c r="S16" i="1" s="1"/>
  <c r="I18" i="1"/>
  <c r="S18" i="1" s="1"/>
  <c r="H10" i="1"/>
  <c r="J10" i="1" s="1"/>
  <c r="H9" i="1"/>
  <c r="H8" i="1"/>
  <c r="H7" i="1"/>
  <c r="H6" i="1"/>
  <c r="H5" i="1"/>
  <c r="H4" i="1"/>
  <c r="P18" i="1" l="1"/>
  <c r="Q18" i="1" s="1"/>
  <c r="M18" i="1"/>
  <c r="N18" i="1" s="1"/>
  <c r="M14" i="1"/>
  <c r="J4" i="1"/>
  <c r="K4" i="1" s="1"/>
  <c r="P4" i="1" s="1"/>
  <c r="P22" i="1"/>
  <c r="Q22" i="1" s="1"/>
  <c r="M22" i="1"/>
  <c r="O22" i="1" s="1"/>
  <c r="P24" i="1"/>
  <c r="Q24" i="1" s="1"/>
  <c r="M24" i="1"/>
  <c r="O24" i="1" s="1"/>
  <c r="P16" i="1"/>
  <c r="Q16" i="1" s="1"/>
  <c r="M16" i="1"/>
  <c r="O16" i="1" s="1"/>
  <c r="P31" i="1"/>
  <c r="Q31" i="1" s="1"/>
  <c r="M31" i="1"/>
  <c r="O31" i="1" s="1"/>
  <c r="P12" i="1"/>
  <c r="Q12" i="1" s="1"/>
  <c r="M12" i="1"/>
  <c r="O12" i="1" s="1"/>
  <c r="P26" i="1"/>
  <c r="Q26" i="1" s="1"/>
  <c r="M26" i="1"/>
  <c r="O26" i="1" s="1"/>
  <c r="P33" i="1"/>
  <c r="Q33" i="1" s="1"/>
  <c r="M33" i="1"/>
  <c r="O33" i="1" s="1"/>
  <c r="J5" i="1"/>
  <c r="K5" i="1" s="1"/>
  <c r="P5" i="1" s="1"/>
  <c r="J9" i="1"/>
  <c r="K9" i="1" s="1"/>
  <c r="P9" i="1" s="1"/>
  <c r="J7" i="1"/>
  <c r="K7" i="1" s="1"/>
  <c r="J8" i="1"/>
  <c r="K8" i="1" s="1"/>
  <c r="M29" i="1"/>
  <c r="O29" i="1" s="1"/>
  <c r="J6" i="1"/>
  <c r="K6" i="1" s="1"/>
  <c r="P6" i="1" s="1"/>
  <c r="M20" i="1"/>
  <c r="O20" i="1" s="1"/>
  <c r="M13" i="1"/>
  <c r="O13" i="1" s="1"/>
  <c r="Q13" i="1"/>
  <c r="Q34" i="1"/>
  <c r="Q30" i="1"/>
  <c r="M15" i="1"/>
  <c r="N15" i="1" s="1"/>
  <c r="Q15" i="1"/>
  <c r="M32" i="1"/>
  <c r="N32" i="1" s="1"/>
  <c r="Q32" i="1"/>
  <c r="M25" i="1"/>
  <c r="O25" i="1" s="1"/>
  <c r="Q25" i="1"/>
  <c r="M28" i="1"/>
  <c r="N28" i="1" s="1"/>
  <c r="Q28" i="1"/>
  <c r="Q21" i="1"/>
  <c r="Q23" i="1"/>
  <c r="M17" i="1"/>
  <c r="N17" i="1" s="1"/>
  <c r="Q17" i="1"/>
  <c r="I10" i="1"/>
  <c r="S10" i="1" s="1"/>
  <c r="K10" i="1"/>
  <c r="P10" i="1" s="1"/>
  <c r="M21" i="1"/>
  <c r="O21" i="1" s="1"/>
  <c r="M34" i="1"/>
  <c r="N34" i="1" s="1"/>
  <c r="M30" i="1"/>
  <c r="N30" i="1" s="1"/>
  <c r="M23" i="1"/>
  <c r="N23" i="1" s="1"/>
  <c r="N26" i="1"/>
  <c r="N33" i="1"/>
  <c r="N22" i="1"/>
  <c r="N25" i="1"/>
  <c r="O14" i="1"/>
  <c r="N14" i="1"/>
  <c r="N13" i="1"/>
  <c r="N16" i="1"/>
  <c r="O18" i="1"/>
  <c r="I7" i="1"/>
  <c r="S7" i="1" s="1"/>
  <c r="I8" i="1"/>
  <c r="S8" i="1" s="1"/>
  <c r="I9" i="1"/>
  <c r="S9" i="1" s="1"/>
  <c r="I5" i="1"/>
  <c r="S5" i="1" s="1"/>
  <c r="I6" i="1"/>
  <c r="S6" i="1" s="1"/>
  <c r="I4" i="1"/>
  <c r="S4" i="1" s="1"/>
  <c r="N12" i="1" l="1"/>
  <c r="N20" i="1"/>
  <c r="N29" i="1"/>
  <c r="N24" i="1"/>
  <c r="N31" i="1"/>
  <c r="P7" i="1"/>
  <c r="M7" i="1"/>
  <c r="P8" i="1"/>
  <c r="Q8" i="1" s="1"/>
  <c r="M8" i="1"/>
  <c r="O15" i="1"/>
  <c r="O17" i="1"/>
  <c r="M10" i="1"/>
  <c r="Q10" i="1"/>
  <c r="O32" i="1"/>
  <c r="O28" i="1"/>
  <c r="S178" i="1"/>
  <c r="K178" i="1"/>
  <c r="M4" i="1"/>
  <c r="O30" i="1"/>
  <c r="N21" i="1"/>
  <c r="O34" i="1"/>
  <c r="O23" i="1"/>
  <c r="M5" i="1"/>
  <c r="Q5" i="1"/>
  <c r="M6" i="1"/>
  <c r="O6" i="1" s="1"/>
  <c r="Q6" i="1"/>
  <c r="Q9" i="1"/>
  <c r="M9" i="1"/>
  <c r="N9" i="1" s="1"/>
  <c r="Q7" i="1"/>
  <c r="O7" i="1"/>
  <c r="N7" i="1"/>
  <c r="M178" i="1" l="1"/>
  <c r="P178" i="1"/>
  <c r="Q4" i="1"/>
  <c r="Q178" i="1" s="1"/>
  <c r="O4" i="1"/>
  <c r="N4" i="1"/>
  <c r="O5" i="1"/>
  <c r="N6" i="1"/>
  <c r="N5" i="1"/>
  <c r="O9" i="1"/>
  <c r="N8" i="1"/>
  <c r="O8" i="1"/>
  <c r="N10" i="1"/>
  <c r="O10" i="1"/>
  <c r="N178" i="1" l="1"/>
  <c r="O178" i="1"/>
</calcChain>
</file>

<file path=xl/sharedStrings.xml><?xml version="1.0" encoding="utf-8"?>
<sst xmlns="http://schemas.openxmlformats.org/spreadsheetml/2006/main" count="547" uniqueCount="242">
  <si>
    <t xml:space="preserve">Sr. No. </t>
  </si>
  <si>
    <t>FL</t>
  </si>
  <si>
    <t xml:space="preserve">Car. area as in Sqmt </t>
  </si>
  <si>
    <t xml:space="preserve">Bal. Area in Sqmt </t>
  </si>
  <si>
    <t>Total Car. area in Sqmt = (2)+(3)</t>
  </si>
  <si>
    <t>B/up as per Govt. guideline=1.1*(4)</t>
  </si>
  <si>
    <t xml:space="preserve">Fair Market Value Rs </t>
  </si>
  <si>
    <t xml:space="preserve">Reliazable Value (95% of 9) Rs. </t>
  </si>
  <si>
    <t>Govt. Rate (14.6)</t>
  </si>
  <si>
    <t>Government guideline Value=(14)*(4)</t>
  </si>
  <si>
    <t>. (4)</t>
  </si>
  <si>
    <t>. (5)</t>
  </si>
  <si>
    <t>. (6)</t>
  </si>
  <si>
    <t>. (7)</t>
  </si>
  <si>
    <t>. (8)</t>
  </si>
  <si>
    <t>. (9)</t>
  </si>
  <si>
    <t>. (10)</t>
  </si>
  <si>
    <t>.(11)</t>
  </si>
  <si>
    <t>. (12)</t>
  </si>
  <si>
    <t>. (13)</t>
  </si>
  <si>
    <t>.(14)</t>
  </si>
  <si>
    <t>.(15)</t>
  </si>
  <si>
    <t>Distress Value (75% of 9) Rs.  (10)</t>
  </si>
  <si>
    <t xml:space="preserve">Insurable Valu Rs. (90% of 12) </t>
  </si>
  <si>
    <t xml:space="preserve">Rate       Rs       /Sqft </t>
  </si>
  <si>
    <t xml:space="preserve">Terrace Area in Sqmt </t>
  </si>
  <si>
    <t>Flat  No.</t>
  </si>
  <si>
    <t>Wing A</t>
  </si>
  <si>
    <t>Flat Type</t>
  </si>
  <si>
    <t>4BHK</t>
  </si>
  <si>
    <t>``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</si>
  <si>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</si>
  <si>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</si>
  <si>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</si>
  <si>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</si>
  <si>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</si>
  <si>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</si>
  <si>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</si>
  <si>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</si>
  <si>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</si>
  <si>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</si>
  <si>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</si>
  <si>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</si>
  <si>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</si>
  <si>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</si>
  <si>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</si>
  <si>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</si>
  <si>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</si>
  <si>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</si>
  <si>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</si>
  <si>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</si>
  <si>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</si>
  <si>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</si>
  <si>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</si>
  <si>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</si>
  <si>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</si>
  <si>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</si>
  <si>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</si>
  <si>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</si>
  <si>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</si>
  <si>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</si>
  <si>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</si>
  <si>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>32nd</t>
  </si>
  <si>
    <t>33rd</t>
  </si>
  <si>
    <t>34th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</si>
  <si>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</si>
  <si>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</si>
  <si>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</si>
  <si>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</si>
  <si>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</si>
  <si>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</si>
  <si>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</si>
  <si>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</si>
  <si>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</si>
  <si>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</si>
  <si>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</si>
  <si>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</si>
  <si>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</si>
  <si>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</si>
  <si>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</si>
  <si>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</si>
  <si>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</si>
  <si>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</si>
  <si>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</si>
  <si>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</si>
  <si>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</si>
  <si>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</si>
  <si>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A-23</t>
  </si>
  <si>
    <t>A-24</t>
  </si>
  <si>
    <t>A-25</t>
  </si>
  <si>
    <t>A-26</t>
  </si>
  <si>
    <t>A-27</t>
  </si>
  <si>
    <t>A-28</t>
  </si>
  <si>
    <t>A-29</t>
  </si>
  <si>
    <t>A-30</t>
  </si>
  <si>
    <t>A-31</t>
  </si>
  <si>
    <t>A-32</t>
  </si>
  <si>
    <t>A-33</t>
  </si>
  <si>
    <t>A-34</t>
  </si>
  <si>
    <t>Wing B</t>
  </si>
  <si>
    <t>Wing C</t>
  </si>
  <si>
    <t>B-1</t>
  </si>
  <si>
    <t>B-2</t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</si>
  <si>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</si>
  <si>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</si>
  <si>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</si>
  <si>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</si>
  <si>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</si>
  <si>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</si>
  <si>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</si>
  <si>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</si>
  <si>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</si>
  <si>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</si>
  <si>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</si>
  <si>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</si>
  <si>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B-15</t>
  </si>
  <si>
    <t>B-16</t>
  </si>
  <si>
    <t>B-17</t>
  </si>
  <si>
    <t>B-18</t>
  </si>
  <si>
    <t>B-19</t>
  </si>
  <si>
    <t>B-20</t>
  </si>
  <si>
    <t>B-21</t>
  </si>
  <si>
    <t>B-22</t>
  </si>
  <si>
    <t>B-23</t>
  </si>
  <si>
    <t>B-24</t>
  </si>
  <si>
    <t>B-25</t>
  </si>
  <si>
    <t>B-26</t>
  </si>
  <si>
    <t>B-27</t>
  </si>
  <si>
    <t>B-28</t>
  </si>
  <si>
    <t>B-29</t>
  </si>
  <si>
    <t>B-30</t>
  </si>
  <si>
    <t>B-31</t>
  </si>
  <si>
    <t>B-32</t>
  </si>
  <si>
    <t>B-33</t>
  </si>
  <si>
    <t>B-34</t>
  </si>
  <si>
    <t>C-1</t>
  </si>
  <si>
    <t>C-2</t>
  </si>
  <si>
    <t>C-3</t>
  </si>
  <si>
    <t>C-4</t>
  </si>
  <si>
    <t>C-5</t>
  </si>
  <si>
    <t>C-6</t>
  </si>
  <si>
    <t>C-7</t>
  </si>
  <si>
    <t>C-8</t>
  </si>
  <si>
    <t>C-9</t>
  </si>
  <si>
    <t>C-10</t>
  </si>
  <si>
    <t>C-11</t>
  </si>
  <si>
    <t>C-12</t>
  </si>
  <si>
    <t>C-13</t>
  </si>
  <si>
    <t>C-14</t>
  </si>
  <si>
    <t>C-15</t>
  </si>
  <si>
    <t>C-16</t>
  </si>
  <si>
    <t>C-17</t>
  </si>
  <si>
    <t>C-18</t>
  </si>
  <si>
    <t>C-19</t>
  </si>
  <si>
    <t>C-20</t>
  </si>
  <si>
    <t>C-21</t>
  </si>
  <si>
    <t>C-22</t>
  </si>
  <si>
    <t>C-23</t>
  </si>
  <si>
    <t>C-24</t>
  </si>
  <si>
    <t>C-25</t>
  </si>
  <si>
    <t>C-26</t>
  </si>
  <si>
    <t>C-27</t>
  </si>
  <si>
    <t>C-28</t>
  </si>
  <si>
    <t>C-29</t>
  </si>
  <si>
    <t>C-30</t>
  </si>
  <si>
    <t>C-31</t>
  </si>
  <si>
    <t>C-32</t>
  </si>
  <si>
    <t>C-33</t>
  </si>
  <si>
    <t>C-34</t>
  </si>
  <si>
    <t>Wing D</t>
  </si>
  <si>
    <t>D-1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</si>
  <si>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</si>
  <si>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</si>
  <si>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</si>
  <si>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</si>
  <si>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</si>
  <si>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</si>
  <si>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</si>
  <si>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</si>
  <si>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</si>
  <si>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D-11</t>
  </si>
  <si>
    <t>D-12</t>
  </si>
  <si>
    <t>D-13</t>
  </si>
  <si>
    <t>D-14</t>
  </si>
  <si>
    <t>D-15</t>
  </si>
  <si>
    <t>D-16</t>
  </si>
  <si>
    <t>D-17</t>
  </si>
  <si>
    <t>D-18</t>
  </si>
  <si>
    <t>D-19</t>
  </si>
  <si>
    <t>D-20</t>
  </si>
  <si>
    <t>D-21</t>
  </si>
  <si>
    <t>D-22</t>
  </si>
  <si>
    <t>D-23</t>
  </si>
  <si>
    <t>D-24</t>
  </si>
  <si>
    <t>D-25</t>
  </si>
  <si>
    <t>D-26</t>
  </si>
  <si>
    <t>D-27</t>
  </si>
  <si>
    <t>D-28</t>
  </si>
  <si>
    <t>D-29</t>
  </si>
  <si>
    <t>D-30</t>
  </si>
  <si>
    <t>D-31</t>
  </si>
  <si>
    <t>D-32</t>
  </si>
  <si>
    <t>D-33</t>
  </si>
  <si>
    <t>D-34</t>
  </si>
  <si>
    <t>Wing E</t>
  </si>
  <si>
    <t>E-1</t>
  </si>
  <si>
    <t>E-2</t>
  </si>
  <si>
    <t>E-3</t>
  </si>
  <si>
    <t>E-4</t>
  </si>
  <si>
    <t>E-5</t>
  </si>
  <si>
    <t>E-6</t>
  </si>
  <si>
    <t>E-7</t>
  </si>
  <si>
    <t>E-8</t>
  </si>
  <si>
    <t>E-9</t>
  </si>
  <si>
    <t>E-10</t>
  </si>
  <si>
    <t>E-11</t>
  </si>
  <si>
    <t>E-12</t>
  </si>
  <si>
    <t>E-13</t>
  </si>
  <si>
    <t>E-14</t>
  </si>
  <si>
    <t>E-15</t>
  </si>
  <si>
    <t>E-16</t>
  </si>
  <si>
    <t>E-17</t>
  </si>
  <si>
    <t>E-18</t>
  </si>
  <si>
    <t>E-19</t>
  </si>
  <si>
    <t>E-20</t>
  </si>
  <si>
    <t>E-21</t>
  </si>
  <si>
    <t>E-22</t>
  </si>
  <si>
    <t>E-23</t>
  </si>
  <si>
    <t>E-24</t>
  </si>
  <si>
    <t>E-25</t>
  </si>
  <si>
    <t>E-26</t>
  </si>
  <si>
    <t>E-27</t>
  </si>
  <si>
    <t>E-28</t>
  </si>
  <si>
    <t>E-29</t>
  </si>
  <si>
    <t>E-30</t>
  </si>
  <si>
    <t>E-31</t>
  </si>
  <si>
    <t>E-32</t>
  </si>
  <si>
    <t>E-33</t>
  </si>
  <si>
    <t>E-34</t>
  </si>
  <si>
    <t xml:space="preserve">Cost of Construction-7*3200/- Rs. </t>
  </si>
  <si>
    <t>SaleableArea in Sqmt (4X 1.35)</t>
  </si>
  <si>
    <t>Saleable Area in Sqft (4X1.35X 10.7639)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</si>
</sst>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5" fillId="0" borderId="0" xfId="0" applyFont="1"/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top" wrapText="1"/>
    </xf>
    <xf numFmtId="1" fontId="2" fillId="0" borderId="1" xfId="1" applyNumberFormat="1" applyFont="1" applyBorder="1" applyAlignment="1">
      <alignment horizontal="center" vertical="top" wrapText="1"/>
    </xf>
    <xf numFmtId="1" fontId="2" fillId="0" borderId="1" xfId="2" applyNumberFormat="1" applyFont="1" applyBorder="1" applyAlignment="1">
      <alignment horizontal="center" vertical="top" wrapText="1"/>
    </xf>
    <xf numFmtId="0" fontId="0" fillId="0" borderId="1" xfId="0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top" wrapText="1"/>
    </xf>
  </cellXfs>
  <cellStyles count="3">
    <cellStyle name="Normal" xfId="0" builtinId="0"/>
    <cellStyle name="Normal 13" xfId="2" xr:uid="{00000000-0005-0000-0000-000001000000}"/>
    <cellStyle name="Normal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8"/>
  <sheetViews>
    <sheetView tabSelected="1" topLeftCell="A172" zoomScale="115" zoomScaleNormal="115" workbookViewId="0">
      <selection activeCell="Q178" sqref="Q178"/>
    </sheetView>
  </sheetViews>
  <sheetFormatPr defaultRowHeight="15" x14ac:dyDescent="0.25"/>
  <cols>
    <col min="1" max="1" width="3.42578125" customWidth="1"/>
    <col min="2" max="2" width="3.7109375" bestFit="1" customWidth="1"/>
    <col min="3" max="3" width="4.42578125" customWidth="1"/>
    <col min="4" max="4" width="5" customWidth="1"/>
    <col min="5" max="5" width="5.140625" customWidth="1"/>
    <col min="6" max="6" width="4.5703125" customWidth="1"/>
    <col min="7" max="7" width="4.28515625" hidden="1" customWidth="1"/>
    <col min="8" max="8" width="6" customWidth="1"/>
    <col min="9" max="9" width="7.28515625" hidden="1" customWidth="1"/>
    <col min="10" max="10" width="5.7109375" hidden="1" customWidth="1"/>
    <col min="11" max="11" width="6.42578125" bestFit="1" customWidth="1"/>
    <col min="12" max="12" width="7" bestFit="1" customWidth="1"/>
    <col min="13" max="14" width="9.5703125" bestFit="1" customWidth="1"/>
    <col min="15" max="15" width="8.7109375" customWidth="1"/>
    <col min="16" max="16" width="9.5703125" hidden="1" customWidth="1"/>
    <col min="17" max="17" width="9.5703125" bestFit="1" customWidth="1"/>
    <col min="18" max="18" width="7.85546875" style="4" bestFit="1" customWidth="1"/>
    <col min="19" max="19" width="9.5703125" style="4" bestFit="1" customWidth="1"/>
    <col min="21" max="21" width="12.28515625" bestFit="1" customWidth="1"/>
  </cols>
  <sheetData>
    <row r="1" spans="1:19" ht="57" customHeight="1" x14ac:dyDescent="0.25">
      <c r="A1" s="13" t="s">
        <v>0</v>
      </c>
      <c r="B1" s="13" t="s">
        <v>1</v>
      </c>
      <c r="C1" s="13" t="s">
        <v>26</v>
      </c>
      <c r="D1" s="8" t="s">
        <v>28</v>
      </c>
      <c r="E1" s="8" t="s">
        <v>2</v>
      </c>
      <c r="F1" s="8" t="s">
        <v>3</v>
      </c>
      <c r="G1" s="8" t="s">
        <v>25</v>
      </c>
      <c r="H1" s="8" t="s">
        <v>4</v>
      </c>
      <c r="I1" s="8" t="s">
        <v>5</v>
      </c>
      <c r="J1" s="8" t="s">
        <v>240</v>
      </c>
      <c r="K1" s="8" t="s">
        <v>241</v>
      </c>
      <c r="L1" s="9" t="s">
        <v>24</v>
      </c>
      <c r="M1" s="9" t="s">
        <v>6</v>
      </c>
      <c r="N1" s="10" t="s">
        <v>7</v>
      </c>
      <c r="O1" s="10" t="s">
        <v>22</v>
      </c>
      <c r="P1" s="9" t="s">
        <v>239</v>
      </c>
      <c r="Q1" s="9" t="s">
        <v>23</v>
      </c>
      <c r="R1" s="8" t="s">
        <v>8</v>
      </c>
      <c r="S1" s="8" t="s">
        <v>9</v>
      </c>
    </row>
    <row r="2" spans="1:19" ht="14.25" customHeight="1" x14ac:dyDescent="0.25">
      <c r="A2" s="13"/>
      <c r="B2" s="13"/>
      <c r="C2" s="13"/>
      <c r="D2" s="8"/>
      <c r="E2" s="13"/>
      <c r="F2" s="13"/>
      <c r="G2" s="8"/>
      <c r="H2" s="8" t="s">
        <v>10</v>
      </c>
      <c r="I2" s="8" t="s">
        <v>11</v>
      </c>
      <c r="J2" s="8" t="s">
        <v>12</v>
      </c>
      <c r="K2" s="9" t="s">
        <v>13</v>
      </c>
      <c r="L2" s="9" t="s">
        <v>14</v>
      </c>
      <c r="M2" s="9" t="s">
        <v>15</v>
      </c>
      <c r="N2" s="9" t="s">
        <v>16</v>
      </c>
      <c r="O2" s="8" t="s">
        <v>17</v>
      </c>
      <c r="P2" s="9" t="s">
        <v>18</v>
      </c>
      <c r="Q2" s="9" t="s">
        <v>19</v>
      </c>
      <c r="R2" s="8" t="s">
        <v>20</v>
      </c>
      <c r="S2" s="8" t="s">
        <v>21</v>
      </c>
    </row>
    <row r="3" spans="1:19" ht="14.25" customHeight="1" x14ac:dyDescent="0.25">
      <c r="A3" s="11"/>
      <c r="B3" s="11"/>
      <c r="C3" s="12" t="s">
        <v>27</v>
      </c>
      <c r="D3" s="8"/>
      <c r="E3" s="8"/>
      <c r="F3" s="8"/>
      <c r="G3" s="8"/>
      <c r="H3" s="8"/>
      <c r="I3" s="8"/>
      <c r="J3" s="8"/>
      <c r="K3" s="9"/>
      <c r="L3" s="9"/>
      <c r="M3" s="9"/>
      <c r="N3" s="9"/>
      <c r="O3" s="8"/>
      <c r="P3" s="9"/>
      <c r="Q3" s="9"/>
      <c r="R3" s="8"/>
      <c r="S3" s="8"/>
    </row>
    <row r="4" spans="1:19" x14ac:dyDescent="0.25">
      <c r="A4" s="8">
        <v>1</v>
      </c>
      <c r="B4" s="1" t="s">
        <v>31</v>
      </c>
      <c r="C4" s="1" t="s">
        <v>65</v>
      </c>
      <c r="D4" s="1" t="s">
        <v>29</v>
      </c>
      <c r="E4" s="2">
        <v>253.7</v>
      </c>
      <c r="F4" s="2">
        <v>59.02</v>
      </c>
      <c r="G4" s="2">
        <v>0</v>
      </c>
      <c r="H4" s="2">
        <f t="shared" ref="H4:H35" si="0">+E4+F4+G4</f>
        <v>312.71999999999997</v>
      </c>
      <c r="I4" s="2">
        <f t="shared" ref="I4" si="1">+H4*1.1</f>
        <v>343.99200000000002</v>
      </c>
      <c r="J4" s="2">
        <f>+H4*1.35</f>
        <v>422.17199999999997</v>
      </c>
      <c r="K4" s="3">
        <f>+J4*10.764</f>
        <v>4544.259407999999</v>
      </c>
      <c r="L4" s="1">
        <v>7200</v>
      </c>
      <c r="M4" s="3">
        <f>+K4*L4</f>
        <v>32718667.737599991</v>
      </c>
      <c r="N4" s="3">
        <f t="shared" ref="N4" si="2">+M4*0.95</f>
        <v>31082734.350719992</v>
      </c>
      <c r="O4" s="3">
        <f t="shared" ref="O4" si="3">+M4*0.75</f>
        <v>24539000.803199992</v>
      </c>
      <c r="P4" s="3">
        <f>+K4*3200</f>
        <v>14541630.105599998</v>
      </c>
      <c r="Q4" s="3">
        <f t="shared" ref="Q4:Q10" si="4">+P4*0.9</f>
        <v>13087467.095039997</v>
      </c>
      <c r="R4" s="1">
        <v>52000</v>
      </c>
      <c r="S4" s="3">
        <f t="shared" ref="S4:S10" si="5">+I4*R4</f>
        <v>17887584</v>
      </c>
    </row>
    <row r="5" spans="1:19" x14ac:dyDescent="0.25">
      <c r="A5" s="8">
        <v>2</v>
      </c>
      <c r="B5" s="1" t="s">
        <v>32</v>
      </c>
      <c r="C5" s="1" t="s">
        <v>66</v>
      </c>
      <c r="D5" s="1" t="s">
        <v>29</v>
      </c>
      <c r="E5" s="2">
        <v>253.7</v>
      </c>
      <c r="F5" s="2">
        <v>59.02</v>
      </c>
      <c r="G5" s="2">
        <v>0</v>
      </c>
      <c r="H5" s="2">
        <f t="shared" si="0"/>
        <v>312.71999999999997</v>
      </c>
      <c r="I5" s="2">
        <f t="shared" ref="I5:I6" si="6">+H5*1.1</f>
        <v>343.99200000000002</v>
      </c>
      <c r="J5" s="2">
        <f t="shared" ref="J5:J68" si="7">+H5*1.35</f>
        <v>422.17199999999997</v>
      </c>
      <c r="K5" s="3">
        <f t="shared" ref="K5:K34" si="8">+J5*10.764</f>
        <v>4544.259407999999</v>
      </c>
      <c r="L5" s="1">
        <v>7200</v>
      </c>
      <c r="M5" s="3">
        <f t="shared" ref="M5:M10" si="9">+K5*L5</f>
        <v>32718667.737599991</v>
      </c>
      <c r="N5" s="3">
        <f t="shared" ref="N5:N10" si="10">+M5*0.95</f>
        <v>31082734.350719992</v>
      </c>
      <c r="O5" s="3">
        <f t="shared" ref="O5:O10" si="11">+M5*0.75</f>
        <v>24539000.803199992</v>
      </c>
      <c r="P5" s="3">
        <f t="shared" ref="P5:P68" si="12">+K5*3200</f>
        <v>14541630.105599998</v>
      </c>
      <c r="Q5" s="3">
        <f t="shared" si="4"/>
        <v>13087467.095039997</v>
      </c>
      <c r="R5" s="1">
        <v>52000</v>
      </c>
      <c r="S5" s="3">
        <f t="shared" si="5"/>
        <v>17887584</v>
      </c>
    </row>
    <row r="6" spans="1:19" x14ac:dyDescent="0.25">
      <c r="A6" s="8">
        <v>3</v>
      </c>
      <c r="B6" s="1" t="s">
        <v>33</v>
      </c>
      <c r="C6" s="1" t="s">
        <v>67</v>
      </c>
      <c r="D6" s="1" t="s">
        <v>29</v>
      </c>
      <c r="E6" s="2">
        <v>253.7</v>
      </c>
      <c r="F6" s="2">
        <v>59.02</v>
      </c>
      <c r="G6" s="2">
        <v>0</v>
      </c>
      <c r="H6" s="2">
        <f t="shared" si="0"/>
        <v>312.71999999999997</v>
      </c>
      <c r="I6" s="2">
        <f t="shared" si="6"/>
        <v>343.99200000000002</v>
      </c>
      <c r="J6" s="2">
        <f t="shared" si="7"/>
        <v>422.17199999999997</v>
      </c>
      <c r="K6" s="3">
        <f t="shared" si="8"/>
        <v>4544.259407999999</v>
      </c>
      <c r="L6" s="1">
        <v>7200</v>
      </c>
      <c r="M6" s="3">
        <f>+K6*L6</f>
        <v>32718667.737599991</v>
      </c>
      <c r="N6" s="3">
        <f t="shared" si="10"/>
        <v>31082734.350719992</v>
      </c>
      <c r="O6" s="3">
        <f t="shared" si="11"/>
        <v>24539000.803199992</v>
      </c>
      <c r="P6" s="3">
        <f t="shared" si="12"/>
        <v>14541630.105599998</v>
      </c>
      <c r="Q6" s="3">
        <f t="shared" si="4"/>
        <v>13087467.095039997</v>
      </c>
      <c r="R6" s="1">
        <v>52000</v>
      </c>
      <c r="S6" s="3">
        <f t="shared" si="5"/>
        <v>17887584</v>
      </c>
    </row>
    <row r="7" spans="1:19" x14ac:dyDescent="0.25">
      <c r="A7" s="8">
        <v>4</v>
      </c>
      <c r="B7" s="1" t="s">
        <v>34</v>
      </c>
      <c r="C7" s="1" t="s">
        <v>68</v>
      </c>
      <c r="D7" s="1" t="s">
        <v>29</v>
      </c>
      <c r="E7" s="2">
        <v>253.7</v>
      </c>
      <c r="F7" s="2">
        <v>59.02</v>
      </c>
      <c r="G7" s="2">
        <v>0</v>
      </c>
      <c r="H7" s="2">
        <f t="shared" si="0"/>
        <v>312.71999999999997</v>
      </c>
      <c r="I7" s="2">
        <f t="shared" ref="I7:I9" si="13">+H7*1.1</f>
        <v>343.99200000000002</v>
      </c>
      <c r="J7" s="2">
        <f t="shared" si="7"/>
        <v>422.17199999999997</v>
      </c>
      <c r="K7" s="3">
        <f t="shared" si="8"/>
        <v>4544.259407999999</v>
      </c>
      <c r="L7" s="1">
        <v>7200</v>
      </c>
      <c r="M7" s="3">
        <f t="shared" si="9"/>
        <v>32718667.737599991</v>
      </c>
      <c r="N7" s="3">
        <f t="shared" si="10"/>
        <v>31082734.350719992</v>
      </c>
      <c r="O7" s="3">
        <f t="shared" si="11"/>
        <v>24539000.803199992</v>
      </c>
      <c r="P7" s="3">
        <f t="shared" si="12"/>
        <v>14541630.105599998</v>
      </c>
      <c r="Q7" s="3">
        <f t="shared" si="4"/>
        <v>13087467.095039997</v>
      </c>
      <c r="R7" s="1">
        <v>52000</v>
      </c>
      <c r="S7" s="3">
        <f t="shared" si="5"/>
        <v>17887584</v>
      </c>
    </row>
    <row r="8" spans="1:19" x14ac:dyDescent="0.25">
      <c r="A8" s="8">
        <v>5</v>
      </c>
      <c r="B8" s="1" t="s">
        <v>35</v>
      </c>
      <c r="C8" s="1" t="s">
        <v>69</v>
      </c>
      <c r="D8" s="1" t="s">
        <v>29</v>
      </c>
      <c r="E8" s="2">
        <v>253.7</v>
      </c>
      <c r="F8" s="2">
        <v>59.02</v>
      </c>
      <c r="G8" s="2">
        <v>0</v>
      </c>
      <c r="H8" s="2">
        <f t="shared" si="0"/>
        <v>312.71999999999997</v>
      </c>
      <c r="I8" s="2">
        <f t="shared" si="13"/>
        <v>343.99200000000002</v>
      </c>
      <c r="J8" s="2">
        <f t="shared" si="7"/>
        <v>422.17199999999997</v>
      </c>
      <c r="K8" s="3">
        <f t="shared" si="8"/>
        <v>4544.259407999999</v>
      </c>
      <c r="L8" s="1">
        <v>7250</v>
      </c>
      <c r="M8" s="3">
        <f t="shared" si="9"/>
        <v>32945880.707999993</v>
      </c>
      <c r="N8" s="3">
        <f t="shared" si="10"/>
        <v>31298586.672599994</v>
      </c>
      <c r="O8" s="3">
        <f t="shared" si="11"/>
        <v>24709410.530999996</v>
      </c>
      <c r="P8" s="3">
        <f t="shared" si="12"/>
        <v>14541630.105599998</v>
      </c>
      <c r="Q8" s="3">
        <f t="shared" si="4"/>
        <v>13087467.095039997</v>
      </c>
      <c r="R8" s="1">
        <v>54600</v>
      </c>
      <c r="S8" s="3">
        <f t="shared" si="5"/>
        <v>18781963.199999999</v>
      </c>
    </row>
    <row r="9" spans="1:19" x14ac:dyDescent="0.25">
      <c r="A9" s="8">
        <v>6</v>
      </c>
      <c r="B9" s="1" t="s">
        <v>36</v>
      </c>
      <c r="C9" s="1" t="s">
        <v>70</v>
      </c>
      <c r="D9" s="1" t="s">
        <v>29</v>
      </c>
      <c r="E9" s="2">
        <v>253.7</v>
      </c>
      <c r="F9" s="2">
        <v>59.02</v>
      </c>
      <c r="G9" s="2">
        <v>0</v>
      </c>
      <c r="H9" s="2">
        <f t="shared" si="0"/>
        <v>312.71999999999997</v>
      </c>
      <c r="I9" s="2">
        <f t="shared" si="13"/>
        <v>343.99200000000002</v>
      </c>
      <c r="J9" s="2">
        <f t="shared" si="7"/>
        <v>422.17199999999997</v>
      </c>
      <c r="K9" s="3">
        <f t="shared" si="8"/>
        <v>4544.259407999999</v>
      </c>
      <c r="L9" s="1">
        <v>7300</v>
      </c>
      <c r="M9" s="3">
        <f t="shared" si="9"/>
        <v>33173093.678399991</v>
      </c>
      <c r="N9" s="3">
        <f t="shared" si="10"/>
        <v>31514438.994479991</v>
      </c>
      <c r="O9" s="3">
        <f t="shared" si="11"/>
        <v>24879820.258799993</v>
      </c>
      <c r="P9" s="3">
        <f t="shared" si="12"/>
        <v>14541630.105599998</v>
      </c>
      <c r="Q9" s="3">
        <f t="shared" si="4"/>
        <v>13087467.095039997</v>
      </c>
      <c r="R9" s="1">
        <v>54600</v>
      </c>
      <c r="S9" s="3">
        <f t="shared" si="5"/>
        <v>18781963.199999999</v>
      </c>
    </row>
    <row r="10" spans="1:19" x14ac:dyDescent="0.25">
      <c r="A10" s="8">
        <v>7</v>
      </c>
      <c r="B10" s="1" t="s">
        <v>37</v>
      </c>
      <c r="C10" s="1" t="s">
        <v>71</v>
      </c>
      <c r="D10" s="1" t="s">
        <v>29</v>
      </c>
      <c r="E10" s="2">
        <v>253.7</v>
      </c>
      <c r="F10" s="2">
        <v>59.02</v>
      </c>
      <c r="G10" s="2">
        <v>0</v>
      </c>
      <c r="H10" s="2">
        <f t="shared" si="0"/>
        <v>312.71999999999997</v>
      </c>
      <c r="I10" s="2">
        <f>+H10*1.1</f>
        <v>343.99200000000002</v>
      </c>
      <c r="J10" s="2">
        <f t="shared" si="7"/>
        <v>422.17199999999997</v>
      </c>
      <c r="K10" s="3">
        <f t="shared" si="8"/>
        <v>4544.259407999999</v>
      </c>
      <c r="L10" s="1">
        <v>7350</v>
      </c>
      <c r="M10" s="3">
        <f t="shared" si="9"/>
        <v>33400306.648799993</v>
      </c>
      <c r="N10" s="3">
        <f t="shared" si="10"/>
        <v>31730291.316359993</v>
      </c>
      <c r="O10" s="3">
        <f t="shared" si="11"/>
        <v>25050229.986599997</v>
      </c>
      <c r="P10" s="3">
        <f t="shared" si="12"/>
        <v>14541630.105599998</v>
      </c>
      <c r="Q10" s="3">
        <f t="shared" si="4"/>
        <v>13087467.095039997</v>
      </c>
      <c r="R10" s="1">
        <v>54600</v>
      </c>
      <c r="S10" s="3">
        <f t="shared" si="5"/>
        <v>18781963.199999999</v>
      </c>
    </row>
    <row r="11" spans="1:19" x14ac:dyDescent="0.25">
      <c r="A11" s="8">
        <v>8</v>
      </c>
      <c r="B11" s="1" t="s">
        <v>38</v>
      </c>
      <c r="C11" s="1" t="s">
        <v>72</v>
      </c>
      <c r="D11" s="1" t="s">
        <v>29</v>
      </c>
      <c r="E11" s="2">
        <v>253.7</v>
      </c>
      <c r="F11" s="2">
        <v>59.02</v>
      </c>
      <c r="G11" s="2">
        <v>0</v>
      </c>
      <c r="H11" s="2">
        <f t="shared" si="0"/>
        <v>312.71999999999997</v>
      </c>
      <c r="I11" s="2">
        <f>+H11*1.1</f>
        <v>343.99200000000002</v>
      </c>
      <c r="J11" s="2">
        <f t="shared" si="7"/>
        <v>422.17199999999997</v>
      </c>
      <c r="K11" s="3">
        <f t="shared" ref="K11" si="14">+J11*10.764</f>
        <v>4544.259407999999</v>
      </c>
      <c r="L11" s="1">
        <v>7400</v>
      </c>
      <c r="M11" s="3">
        <f t="shared" ref="M11" si="15">+K11*L11</f>
        <v>33627519.619199991</v>
      </c>
      <c r="N11" s="3">
        <f t="shared" ref="N11" si="16">+M11*0.95</f>
        <v>31946143.638239991</v>
      </c>
      <c r="O11" s="3">
        <f t="shared" ref="O11" si="17">+M11*0.75</f>
        <v>25220639.714399993</v>
      </c>
      <c r="P11" s="3">
        <f t="shared" si="12"/>
        <v>14541630.105599998</v>
      </c>
      <c r="Q11" s="3">
        <f t="shared" ref="Q11" si="18">+P11*0.9</f>
        <v>13087467.095039997</v>
      </c>
      <c r="R11" s="1">
        <v>54600</v>
      </c>
      <c r="S11" s="3">
        <f t="shared" ref="S11" si="19">+I11*R11</f>
        <v>18781963.199999999</v>
      </c>
    </row>
    <row r="12" spans="1:19" x14ac:dyDescent="0.25">
      <c r="A12" s="8">
        <v>9</v>
      </c>
      <c r="B12" s="1" t="s">
        <v>39</v>
      </c>
      <c r="C12" s="1" t="s">
        <v>73</v>
      </c>
      <c r="D12" s="1" t="s">
        <v>29</v>
      </c>
      <c r="E12" s="2">
        <v>253.7</v>
      </c>
      <c r="F12" s="2">
        <v>59.02</v>
      </c>
      <c r="G12" s="2">
        <v>0</v>
      </c>
      <c r="H12" s="2">
        <f t="shared" si="0"/>
        <v>312.71999999999997</v>
      </c>
      <c r="I12" s="2">
        <f t="shared" ref="I12:I17" si="20">+H12*1.1</f>
        <v>343.99200000000002</v>
      </c>
      <c r="J12" s="2">
        <f t="shared" si="7"/>
        <v>422.17199999999997</v>
      </c>
      <c r="K12" s="3">
        <f t="shared" si="8"/>
        <v>4544.259407999999</v>
      </c>
      <c r="L12" s="1">
        <v>7450</v>
      </c>
      <c r="M12" s="3">
        <f>+K12*L12</f>
        <v>33854732.589599989</v>
      </c>
      <c r="N12" s="3">
        <f t="shared" ref="N12" si="21">+M12*0.95</f>
        <v>32161995.960119989</v>
      </c>
      <c r="O12" s="3">
        <f t="shared" ref="O12" si="22">+M12*0.75</f>
        <v>25391049.44219999</v>
      </c>
      <c r="P12" s="3">
        <f t="shared" si="12"/>
        <v>14541630.105599998</v>
      </c>
      <c r="Q12" s="3">
        <f t="shared" ref="Q12:Q26" si="23">+P12*0.9</f>
        <v>13087467.095039997</v>
      </c>
      <c r="R12" s="1">
        <v>54600</v>
      </c>
      <c r="S12" s="3">
        <f t="shared" ref="S12:S26" si="24">+I12*R12</f>
        <v>18781963.199999999</v>
      </c>
    </row>
    <row r="13" spans="1:19" x14ac:dyDescent="0.25">
      <c r="A13" s="8">
        <v>10</v>
      </c>
      <c r="B13" s="1" t="s">
        <v>40</v>
      </c>
      <c r="C13" s="1" t="s">
        <v>74</v>
      </c>
      <c r="D13" s="1" t="s">
        <v>29</v>
      </c>
      <c r="E13" s="2">
        <v>253.7</v>
      </c>
      <c r="F13" s="2">
        <v>59.02</v>
      </c>
      <c r="G13" s="2">
        <v>0</v>
      </c>
      <c r="H13" s="2">
        <f t="shared" si="0"/>
        <v>312.71999999999997</v>
      </c>
      <c r="I13" s="2">
        <f t="shared" si="20"/>
        <v>343.99200000000002</v>
      </c>
      <c r="J13" s="2">
        <f t="shared" si="7"/>
        <v>422.17199999999997</v>
      </c>
      <c r="K13" s="3">
        <f t="shared" si="8"/>
        <v>4544.259407999999</v>
      </c>
      <c r="L13" s="1">
        <v>7500</v>
      </c>
      <c r="M13" s="3">
        <f t="shared" ref="M13" si="25">+K13*L13</f>
        <v>34081945.559999995</v>
      </c>
      <c r="N13" s="3">
        <f t="shared" ref="N13:N18" si="26">+M13*0.95</f>
        <v>32377848.281999994</v>
      </c>
      <c r="O13" s="3">
        <f t="shared" ref="O13:O18" si="27">+M13*0.75</f>
        <v>25561459.169999994</v>
      </c>
      <c r="P13" s="3">
        <f t="shared" si="12"/>
        <v>14541630.105599998</v>
      </c>
      <c r="Q13" s="3">
        <f t="shared" si="23"/>
        <v>13087467.095039997</v>
      </c>
      <c r="R13" s="1">
        <v>54600</v>
      </c>
      <c r="S13" s="3">
        <f t="shared" si="24"/>
        <v>18781963.199999999</v>
      </c>
    </row>
    <row r="14" spans="1:19" x14ac:dyDescent="0.25">
      <c r="A14" s="8">
        <v>11</v>
      </c>
      <c r="B14" s="1" t="s">
        <v>41</v>
      </c>
      <c r="C14" s="1" t="s">
        <v>75</v>
      </c>
      <c r="D14" s="1" t="s">
        <v>29</v>
      </c>
      <c r="E14" s="2">
        <v>253.7</v>
      </c>
      <c r="F14" s="2">
        <v>59.02</v>
      </c>
      <c r="G14" s="2">
        <v>0</v>
      </c>
      <c r="H14" s="2">
        <f t="shared" si="0"/>
        <v>312.71999999999997</v>
      </c>
      <c r="I14" s="2">
        <f t="shared" si="20"/>
        <v>343.99200000000002</v>
      </c>
      <c r="J14" s="2">
        <f t="shared" si="7"/>
        <v>422.17199999999997</v>
      </c>
      <c r="K14" s="3">
        <f t="shared" si="8"/>
        <v>4544.259407999999</v>
      </c>
      <c r="L14" s="1">
        <v>7550</v>
      </c>
      <c r="M14" s="3">
        <f>+K14*L14</f>
        <v>34309158.530399993</v>
      </c>
      <c r="N14" s="3">
        <f t="shared" si="26"/>
        <v>32593700.603879992</v>
      </c>
      <c r="O14" s="3">
        <f t="shared" si="27"/>
        <v>25731868.897799995</v>
      </c>
      <c r="P14" s="3">
        <f t="shared" si="12"/>
        <v>14541630.105599998</v>
      </c>
      <c r="Q14" s="3">
        <f t="shared" si="23"/>
        <v>13087467.095039997</v>
      </c>
      <c r="R14" s="1">
        <v>55900</v>
      </c>
      <c r="S14" s="3">
        <f t="shared" si="24"/>
        <v>19229152.800000001</v>
      </c>
    </row>
    <row r="15" spans="1:19" x14ac:dyDescent="0.25">
      <c r="A15" s="8">
        <v>12</v>
      </c>
      <c r="B15" s="1" t="s">
        <v>42</v>
      </c>
      <c r="C15" s="1" t="s">
        <v>76</v>
      </c>
      <c r="D15" s="1" t="s">
        <v>29</v>
      </c>
      <c r="E15" s="2">
        <v>253.7</v>
      </c>
      <c r="F15" s="2">
        <v>59.02</v>
      </c>
      <c r="G15" s="2">
        <v>0</v>
      </c>
      <c r="H15" s="2">
        <f t="shared" si="0"/>
        <v>312.71999999999997</v>
      </c>
      <c r="I15" s="2">
        <f t="shared" si="20"/>
        <v>343.99200000000002</v>
      </c>
      <c r="J15" s="2">
        <f t="shared" si="7"/>
        <v>422.17199999999997</v>
      </c>
      <c r="K15" s="3">
        <f t="shared" si="8"/>
        <v>4544.259407999999</v>
      </c>
      <c r="L15" s="1">
        <v>7600</v>
      </c>
      <c r="M15" s="3">
        <f t="shared" ref="M15:M18" si="28">+K15*L15</f>
        <v>34536371.500799991</v>
      </c>
      <c r="N15" s="3">
        <f t="shared" si="26"/>
        <v>32809552.92575999</v>
      </c>
      <c r="O15" s="3">
        <f t="shared" si="27"/>
        <v>25902278.625599995</v>
      </c>
      <c r="P15" s="3">
        <f t="shared" si="12"/>
        <v>14541630.105599998</v>
      </c>
      <c r="Q15" s="3">
        <f t="shared" si="23"/>
        <v>13087467.095039997</v>
      </c>
      <c r="R15" s="1">
        <v>55900</v>
      </c>
      <c r="S15" s="3">
        <f t="shared" si="24"/>
        <v>19229152.800000001</v>
      </c>
    </row>
    <row r="16" spans="1:19" x14ac:dyDescent="0.25">
      <c r="A16" s="8">
        <v>13</v>
      </c>
      <c r="B16" s="1" t="s">
        <v>43</v>
      </c>
      <c r="C16" s="1" t="s">
        <v>77</v>
      </c>
      <c r="D16" s="1" t="s">
        <v>29</v>
      </c>
      <c r="E16" s="2">
        <v>253.7</v>
      </c>
      <c r="F16" s="2">
        <v>59.02</v>
      </c>
      <c r="G16" s="2">
        <v>0</v>
      </c>
      <c r="H16" s="2">
        <f t="shared" si="0"/>
        <v>312.71999999999997</v>
      </c>
      <c r="I16" s="2">
        <f t="shared" si="20"/>
        <v>343.99200000000002</v>
      </c>
      <c r="J16" s="2">
        <f t="shared" si="7"/>
        <v>422.17199999999997</v>
      </c>
      <c r="K16" s="3">
        <f t="shared" si="8"/>
        <v>4544.259407999999</v>
      </c>
      <c r="L16" s="1">
        <v>7650</v>
      </c>
      <c r="M16" s="3">
        <f t="shared" si="28"/>
        <v>34763584.471199989</v>
      </c>
      <c r="N16" s="3">
        <f t="shared" si="26"/>
        <v>33025405.247639988</v>
      </c>
      <c r="O16" s="3">
        <f t="shared" si="27"/>
        <v>26072688.353399992</v>
      </c>
      <c r="P16" s="3">
        <f t="shared" si="12"/>
        <v>14541630.105599998</v>
      </c>
      <c r="Q16" s="3">
        <f t="shared" si="23"/>
        <v>13087467.095039997</v>
      </c>
      <c r="R16" s="1">
        <v>55900</v>
      </c>
      <c r="S16" s="3">
        <f t="shared" si="24"/>
        <v>19229152.800000001</v>
      </c>
    </row>
    <row r="17" spans="1:19" x14ac:dyDescent="0.25">
      <c r="A17" s="8">
        <v>14</v>
      </c>
      <c r="B17" s="1" t="s">
        <v>44</v>
      </c>
      <c r="C17" s="1" t="s">
        <v>78</v>
      </c>
      <c r="D17" s="1" t="s">
        <v>29</v>
      </c>
      <c r="E17" s="2">
        <v>253.7</v>
      </c>
      <c r="F17" s="2">
        <v>59.02</v>
      </c>
      <c r="G17" s="2">
        <v>0</v>
      </c>
      <c r="H17" s="2">
        <f t="shared" si="0"/>
        <v>312.71999999999997</v>
      </c>
      <c r="I17" s="2">
        <f t="shared" si="20"/>
        <v>343.99200000000002</v>
      </c>
      <c r="J17" s="2">
        <f t="shared" si="7"/>
        <v>422.17199999999997</v>
      </c>
      <c r="K17" s="3">
        <f t="shared" si="8"/>
        <v>4544.259407999999</v>
      </c>
      <c r="L17" s="1">
        <v>7700</v>
      </c>
      <c r="M17" s="3">
        <f t="shared" si="28"/>
        <v>34990797.441599995</v>
      </c>
      <c r="N17" s="3">
        <f t="shared" si="26"/>
        <v>33241257.569519993</v>
      </c>
      <c r="O17" s="3">
        <f t="shared" si="27"/>
        <v>26243098.081199996</v>
      </c>
      <c r="P17" s="3">
        <f t="shared" si="12"/>
        <v>14541630.105599998</v>
      </c>
      <c r="Q17" s="3">
        <f t="shared" si="23"/>
        <v>13087467.095039997</v>
      </c>
      <c r="R17" s="1">
        <v>55900</v>
      </c>
      <c r="S17" s="3">
        <f t="shared" si="24"/>
        <v>19229152.800000001</v>
      </c>
    </row>
    <row r="18" spans="1:19" x14ac:dyDescent="0.25">
      <c r="A18" s="8">
        <v>15</v>
      </c>
      <c r="B18" s="1" t="s">
        <v>45</v>
      </c>
      <c r="C18" s="1" t="s">
        <v>79</v>
      </c>
      <c r="D18" s="1" t="s">
        <v>29</v>
      </c>
      <c r="E18" s="2">
        <v>253.7</v>
      </c>
      <c r="F18" s="2">
        <v>59.02</v>
      </c>
      <c r="G18" s="2">
        <v>0</v>
      </c>
      <c r="H18" s="2">
        <f t="shared" si="0"/>
        <v>312.71999999999997</v>
      </c>
      <c r="I18" s="2">
        <f t="shared" ref="I18:I33" si="29">+H18*1.1</f>
        <v>343.99200000000002</v>
      </c>
      <c r="J18" s="2">
        <f t="shared" si="7"/>
        <v>422.17199999999997</v>
      </c>
      <c r="K18" s="3">
        <f t="shared" si="8"/>
        <v>4544.259407999999</v>
      </c>
      <c r="L18" s="1">
        <v>7750</v>
      </c>
      <c r="M18" s="3">
        <f t="shared" si="28"/>
        <v>35218010.411999993</v>
      </c>
      <c r="N18" s="3">
        <f t="shared" si="26"/>
        <v>33457109.891399991</v>
      </c>
      <c r="O18" s="3">
        <f t="shared" si="27"/>
        <v>26413507.808999993</v>
      </c>
      <c r="P18" s="3">
        <f t="shared" si="12"/>
        <v>14541630.105599998</v>
      </c>
      <c r="Q18" s="3">
        <f t="shared" si="23"/>
        <v>13087467.095039997</v>
      </c>
      <c r="R18" s="1">
        <v>55900</v>
      </c>
      <c r="S18" s="3">
        <f t="shared" si="24"/>
        <v>19229152.800000001</v>
      </c>
    </row>
    <row r="19" spans="1:19" x14ac:dyDescent="0.25">
      <c r="A19" s="8">
        <v>16</v>
      </c>
      <c r="B19" s="1" t="s">
        <v>46</v>
      </c>
      <c r="C19" s="1" t="s">
        <v>80</v>
      </c>
      <c r="D19" s="1" t="s">
        <v>29</v>
      </c>
      <c r="E19" s="2">
        <v>253.7</v>
      </c>
      <c r="F19" s="2">
        <v>59.02</v>
      </c>
      <c r="G19" s="2">
        <v>0</v>
      </c>
      <c r="H19" s="2">
        <f t="shared" si="0"/>
        <v>312.71999999999997</v>
      </c>
      <c r="I19" s="2">
        <f t="shared" ref="I19" si="30">+H19*1.1</f>
        <v>343.99200000000002</v>
      </c>
      <c r="J19" s="2">
        <f t="shared" si="7"/>
        <v>422.17199999999997</v>
      </c>
      <c r="K19" s="3">
        <f t="shared" ref="K19" si="31">+J19*10.764</f>
        <v>4544.259407999999</v>
      </c>
      <c r="L19" s="1">
        <v>7800</v>
      </c>
      <c r="M19" s="3">
        <f t="shared" ref="M19" si="32">+K19*L19</f>
        <v>35445223.382399991</v>
      </c>
      <c r="N19" s="3">
        <f t="shared" ref="N19" si="33">+M19*0.95</f>
        <v>33672962.213279992</v>
      </c>
      <c r="O19" s="3">
        <f t="shared" ref="O19" si="34">+M19*0.75</f>
        <v>26583917.536799993</v>
      </c>
      <c r="P19" s="3">
        <f t="shared" si="12"/>
        <v>14541630.105599998</v>
      </c>
      <c r="Q19" s="3">
        <f t="shared" ref="Q19" si="35">+P19*0.9</f>
        <v>13087467.095039997</v>
      </c>
      <c r="R19" s="1">
        <v>55900</v>
      </c>
      <c r="S19" s="3">
        <f t="shared" ref="S19" si="36">+I19*R19</f>
        <v>19229152.800000001</v>
      </c>
    </row>
    <row r="20" spans="1:19" x14ac:dyDescent="0.25">
      <c r="A20" s="8">
        <v>17</v>
      </c>
      <c r="B20" s="1" t="s">
        <v>47</v>
      </c>
      <c r="C20" s="1" t="s">
        <v>81</v>
      </c>
      <c r="D20" s="1" t="s">
        <v>29</v>
      </c>
      <c r="E20" s="2">
        <v>253.7</v>
      </c>
      <c r="F20" s="2">
        <v>59.02</v>
      </c>
      <c r="G20" s="2">
        <v>0</v>
      </c>
      <c r="H20" s="2">
        <f t="shared" si="0"/>
        <v>312.71999999999997</v>
      </c>
      <c r="I20" s="2">
        <f t="shared" si="29"/>
        <v>343.99200000000002</v>
      </c>
      <c r="J20" s="2">
        <f t="shared" si="7"/>
        <v>422.17199999999997</v>
      </c>
      <c r="K20" s="3">
        <f t="shared" si="8"/>
        <v>4544.259407999999</v>
      </c>
      <c r="L20" s="1">
        <v>7850</v>
      </c>
      <c r="M20" s="3">
        <f>+K20*L20</f>
        <v>35672436.352799989</v>
      </c>
      <c r="N20" s="3">
        <f t="shared" ref="N20" si="37">+M20*0.95</f>
        <v>33888814.53515999</v>
      </c>
      <c r="O20" s="3">
        <f t="shared" ref="O20" si="38">+M20*0.75</f>
        <v>26754327.264599994</v>
      </c>
      <c r="P20" s="3">
        <f t="shared" si="12"/>
        <v>14541630.105599998</v>
      </c>
      <c r="Q20" s="3">
        <f t="shared" si="23"/>
        <v>13087467.095039997</v>
      </c>
      <c r="R20" s="1">
        <v>55900</v>
      </c>
      <c r="S20" s="3">
        <f t="shared" si="24"/>
        <v>19229152.800000001</v>
      </c>
    </row>
    <row r="21" spans="1:19" x14ac:dyDescent="0.25">
      <c r="A21" s="8">
        <v>18</v>
      </c>
      <c r="B21" s="1" t="s">
        <v>48</v>
      </c>
      <c r="C21" s="1" t="s">
        <v>82</v>
      </c>
      <c r="D21" s="1" t="s">
        <v>29</v>
      </c>
      <c r="E21" s="2">
        <v>253.7</v>
      </c>
      <c r="F21" s="2">
        <v>59.02</v>
      </c>
      <c r="G21" s="2">
        <v>0</v>
      </c>
      <c r="H21" s="2">
        <f t="shared" si="0"/>
        <v>312.71999999999997</v>
      </c>
      <c r="I21" s="2">
        <f t="shared" si="29"/>
        <v>343.99200000000002</v>
      </c>
      <c r="J21" s="2">
        <f t="shared" si="7"/>
        <v>422.17199999999997</v>
      </c>
      <c r="K21" s="3">
        <f t="shared" si="8"/>
        <v>4544.259407999999</v>
      </c>
      <c r="L21" s="1">
        <v>7900</v>
      </c>
      <c r="M21" s="3">
        <f t="shared" ref="M21" si="39">+K21*L21</f>
        <v>35899649.323199995</v>
      </c>
      <c r="N21" s="3">
        <f t="shared" ref="N21:N26" si="40">+M21*0.95</f>
        <v>34104666.857039995</v>
      </c>
      <c r="O21" s="3">
        <f t="shared" ref="O21:O26" si="41">+M21*0.75</f>
        <v>26924736.992399998</v>
      </c>
      <c r="P21" s="3">
        <f t="shared" si="12"/>
        <v>14541630.105599998</v>
      </c>
      <c r="Q21" s="3">
        <f t="shared" si="23"/>
        <v>13087467.095039997</v>
      </c>
      <c r="R21" s="1">
        <v>55900</v>
      </c>
      <c r="S21" s="3">
        <f t="shared" si="24"/>
        <v>19229152.800000001</v>
      </c>
    </row>
    <row r="22" spans="1:19" x14ac:dyDescent="0.25">
      <c r="A22" s="8">
        <v>19</v>
      </c>
      <c r="B22" s="1" t="s">
        <v>49</v>
      </c>
      <c r="C22" s="1" t="s">
        <v>83</v>
      </c>
      <c r="D22" s="1" t="s">
        <v>29</v>
      </c>
      <c r="E22" s="2">
        <v>253.7</v>
      </c>
      <c r="F22" s="2">
        <v>59.02</v>
      </c>
      <c r="G22" s="2">
        <v>0</v>
      </c>
      <c r="H22" s="2">
        <f t="shared" si="0"/>
        <v>312.71999999999997</v>
      </c>
      <c r="I22" s="2">
        <f t="shared" si="29"/>
        <v>343.99200000000002</v>
      </c>
      <c r="J22" s="2">
        <f t="shared" si="7"/>
        <v>422.17199999999997</v>
      </c>
      <c r="K22" s="3">
        <f t="shared" si="8"/>
        <v>4544.259407999999</v>
      </c>
      <c r="L22" s="1">
        <v>7950</v>
      </c>
      <c r="M22" s="3">
        <f>+K22*L22</f>
        <v>36126862.293599993</v>
      </c>
      <c r="N22" s="3">
        <f t="shared" si="40"/>
        <v>34320519.178919993</v>
      </c>
      <c r="O22" s="3">
        <f t="shared" si="41"/>
        <v>27095146.720199995</v>
      </c>
      <c r="P22" s="3">
        <f t="shared" si="12"/>
        <v>14541630.105599998</v>
      </c>
      <c r="Q22" s="3">
        <f t="shared" si="23"/>
        <v>13087467.095039997</v>
      </c>
      <c r="R22" s="1">
        <v>55900</v>
      </c>
      <c r="S22" s="3">
        <f t="shared" si="24"/>
        <v>19229152.800000001</v>
      </c>
    </row>
    <row r="23" spans="1:19" x14ac:dyDescent="0.25">
      <c r="A23" s="8">
        <v>20</v>
      </c>
      <c r="B23" s="1" t="s">
        <v>50</v>
      </c>
      <c r="C23" s="1" t="s">
        <v>84</v>
      </c>
      <c r="D23" s="1" t="s">
        <v>29</v>
      </c>
      <c r="E23" s="2">
        <v>253.7</v>
      </c>
      <c r="F23" s="2">
        <v>59.02</v>
      </c>
      <c r="G23" s="2">
        <v>0</v>
      </c>
      <c r="H23" s="2">
        <f t="shared" si="0"/>
        <v>312.71999999999997</v>
      </c>
      <c r="I23" s="2">
        <f t="shared" si="29"/>
        <v>343.99200000000002</v>
      </c>
      <c r="J23" s="2">
        <f t="shared" si="7"/>
        <v>422.17199999999997</v>
      </c>
      <c r="K23" s="3">
        <f t="shared" si="8"/>
        <v>4544.259407999999</v>
      </c>
      <c r="L23" s="1">
        <v>8000</v>
      </c>
      <c r="M23" s="3">
        <f t="shared" ref="M23:M26" si="42">+K23*L23</f>
        <v>36354075.263999991</v>
      </c>
      <c r="N23" s="3">
        <f t="shared" si="40"/>
        <v>34536371.500799991</v>
      </c>
      <c r="O23" s="3">
        <f t="shared" si="41"/>
        <v>27265556.447999991</v>
      </c>
      <c r="P23" s="3">
        <f t="shared" si="12"/>
        <v>14541630.105599998</v>
      </c>
      <c r="Q23" s="3">
        <f t="shared" si="23"/>
        <v>13087467.095039997</v>
      </c>
      <c r="R23" s="1">
        <v>55900</v>
      </c>
      <c r="S23" s="3">
        <f t="shared" si="24"/>
        <v>19229152.800000001</v>
      </c>
    </row>
    <row r="24" spans="1:19" x14ac:dyDescent="0.25">
      <c r="A24" s="8">
        <v>21</v>
      </c>
      <c r="B24" s="1" t="s">
        <v>51</v>
      </c>
      <c r="C24" s="1" t="s">
        <v>85</v>
      </c>
      <c r="D24" s="1" t="s">
        <v>29</v>
      </c>
      <c r="E24" s="2">
        <v>253.7</v>
      </c>
      <c r="F24" s="2">
        <v>59.02</v>
      </c>
      <c r="G24" s="2">
        <v>0</v>
      </c>
      <c r="H24" s="2">
        <f t="shared" si="0"/>
        <v>312.71999999999997</v>
      </c>
      <c r="I24" s="2">
        <f t="shared" si="29"/>
        <v>343.99200000000002</v>
      </c>
      <c r="J24" s="2">
        <f t="shared" si="7"/>
        <v>422.17199999999997</v>
      </c>
      <c r="K24" s="3">
        <f t="shared" si="8"/>
        <v>4544.259407999999</v>
      </c>
      <c r="L24" s="1">
        <v>8050</v>
      </c>
      <c r="M24" s="3">
        <f t="shared" si="42"/>
        <v>36581288.234399989</v>
      </c>
      <c r="N24" s="3">
        <f t="shared" si="40"/>
        <v>34752223.822679989</v>
      </c>
      <c r="O24" s="3">
        <f t="shared" si="41"/>
        <v>27435966.175799992</v>
      </c>
      <c r="P24" s="3">
        <f t="shared" si="12"/>
        <v>14541630.105599998</v>
      </c>
      <c r="Q24" s="3">
        <f t="shared" si="23"/>
        <v>13087467.095039997</v>
      </c>
      <c r="R24" s="1">
        <v>57200</v>
      </c>
      <c r="S24" s="3">
        <f t="shared" si="24"/>
        <v>19676342.400000002</v>
      </c>
    </row>
    <row r="25" spans="1:19" x14ac:dyDescent="0.25">
      <c r="A25" s="8">
        <v>22</v>
      </c>
      <c r="B25" s="1" t="s">
        <v>52</v>
      </c>
      <c r="C25" s="1" t="s">
        <v>86</v>
      </c>
      <c r="D25" s="1" t="s">
        <v>29</v>
      </c>
      <c r="E25" s="2">
        <v>253.7</v>
      </c>
      <c r="F25" s="2">
        <v>59.02</v>
      </c>
      <c r="G25" s="2">
        <v>0</v>
      </c>
      <c r="H25" s="2">
        <f t="shared" si="0"/>
        <v>312.71999999999997</v>
      </c>
      <c r="I25" s="2">
        <f t="shared" si="29"/>
        <v>343.99200000000002</v>
      </c>
      <c r="J25" s="2">
        <f t="shared" si="7"/>
        <v>422.17199999999997</v>
      </c>
      <c r="K25" s="3">
        <f t="shared" si="8"/>
        <v>4544.259407999999</v>
      </c>
      <c r="L25" s="1">
        <v>8100</v>
      </c>
      <c r="M25" s="3">
        <f t="shared" si="42"/>
        <v>36808501.204799995</v>
      </c>
      <c r="N25" s="3">
        <f t="shared" si="40"/>
        <v>34968076.144559994</v>
      </c>
      <c r="O25" s="3">
        <f t="shared" si="41"/>
        <v>27606375.903599996</v>
      </c>
      <c r="P25" s="3">
        <f t="shared" si="12"/>
        <v>14541630.105599998</v>
      </c>
      <c r="Q25" s="3">
        <f t="shared" si="23"/>
        <v>13087467.095039997</v>
      </c>
      <c r="R25" s="1">
        <v>57200</v>
      </c>
      <c r="S25" s="3">
        <f t="shared" si="24"/>
        <v>19676342.400000002</v>
      </c>
    </row>
    <row r="26" spans="1:19" x14ac:dyDescent="0.25">
      <c r="A26" s="8">
        <v>23</v>
      </c>
      <c r="B26" s="1" t="s">
        <v>53</v>
      </c>
      <c r="C26" s="1" t="s">
        <v>87</v>
      </c>
      <c r="D26" s="1" t="s">
        <v>29</v>
      </c>
      <c r="E26" s="2">
        <v>253.7</v>
      </c>
      <c r="F26" s="2">
        <v>59.02</v>
      </c>
      <c r="G26" s="2">
        <v>0</v>
      </c>
      <c r="H26" s="2">
        <f t="shared" si="0"/>
        <v>312.71999999999997</v>
      </c>
      <c r="I26" s="2">
        <f t="shared" si="29"/>
        <v>343.99200000000002</v>
      </c>
      <c r="J26" s="2">
        <f t="shared" si="7"/>
        <v>422.17199999999997</v>
      </c>
      <c r="K26" s="3">
        <f t="shared" si="8"/>
        <v>4544.259407999999</v>
      </c>
      <c r="L26" s="1">
        <v>8150</v>
      </c>
      <c r="M26" s="3">
        <f t="shared" si="42"/>
        <v>37035714.175199993</v>
      </c>
      <c r="N26" s="3">
        <f t="shared" si="40"/>
        <v>35183928.466439992</v>
      </c>
      <c r="O26" s="3">
        <f t="shared" si="41"/>
        <v>27776785.631399997</v>
      </c>
      <c r="P26" s="3">
        <f t="shared" si="12"/>
        <v>14541630.105599998</v>
      </c>
      <c r="Q26" s="3">
        <f t="shared" si="23"/>
        <v>13087467.095039997</v>
      </c>
      <c r="R26" s="1">
        <v>57200</v>
      </c>
      <c r="S26" s="3">
        <f t="shared" si="24"/>
        <v>19676342.400000002</v>
      </c>
    </row>
    <row r="27" spans="1:19" x14ac:dyDescent="0.25">
      <c r="A27" s="8">
        <v>24</v>
      </c>
      <c r="B27" s="1" t="s">
        <v>54</v>
      </c>
      <c r="C27" s="1" t="s">
        <v>88</v>
      </c>
      <c r="D27" s="1" t="s">
        <v>29</v>
      </c>
      <c r="E27" s="2">
        <v>253.7</v>
      </c>
      <c r="F27" s="2">
        <v>59.02</v>
      </c>
      <c r="G27" s="2">
        <v>0</v>
      </c>
      <c r="H27" s="2">
        <f t="shared" si="0"/>
        <v>312.71999999999997</v>
      </c>
      <c r="I27" s="2">
        <f t="shared" ref="I27" si="43">+H27*1.1</f>
        <v>343.99200000000002</v>
      </c>
      <c r="J27" s="2">
        <f t="shared" si="7"/>
        <v>422.17199999999997</v>
      </c>
      <c r="K27" s="3">
        <f t="shared" ref="K27" si="44">+J27*10.764</f>
        <v>4544.259407999999</v>
      </c>
      <c r="L27" s="1">
        <v>8200</v>
      </c>
      <c r="M27" s="3">
        <f t="shared" ref="M27" si="45">+K27*L27</f>
        <v>37262927.145599991</v>
      </c>
      <c r="N27" s="3">
        <f t="shared" ref="N27" si="46">+M27*0.95</f>
        <v>35399780.78831999</v>
      </c>
      <c r="O27" s="3">
        <f t="shared" ref="O27" si="47">+M27*0.75</f>
        <v>27947195.359199993</v>
      </c>
      <c r="P27" s="3">
        <f t="shared" si="12"/>
        <v>14541630.105599998</v>
      </c>
      <c r="Q27" s="3">
        <f t="shared" ref="Q27" si="48">+P27*0.9</f>
        <v>13087467.095039997</v>
      </c>
      <c r="R27" s="1">
        <v>57200</v>
      </c>
      <c r="S27" s="3">
        <f t="shared" ref="S27" si="49">+I27*R27</f>
        <v>19676342.400000002</v>
      </c>
    </row>
    <row r="28" spans="1:19" x14ac:dyDescent="0.25">
      <c r="A28" s="8">
        <v>25</v>
      </c>
      <c r="B28" s="1" t="s">
        <v>55</v>
      </c>
      <c r="C28" s="1" t="s">
        <v>89</v>
      </c>
      <c r="D28" s="1" t="s">
        <v>29</v>
      </c>
      <c r="E28" s="2">
        <v>253.7</v>
      </c>
      <c r="F28" s="2">
        <v>59.02</v>
      </c>
      <c r="G28" s="2">
        <v>0</v>
      </c>
      <c r="H28" s="2">
        <f t="shared" si="0"/>
        <v>312.71999999999997</v>
      </c>
      <c r="I28" s="2">
        <f t="shared" si="29"/>
        <v>343.99200000000002</v>
      </c>
      <c r="J28" s="2">
        <f t="shared" si="7"/>
        <v>422.17199999999997</v>
      </c>
      <c r="K28" s="3">
        <f t="shared" si="8"/>
        <v>4544.259407999999</v>
      </c>
      <c r="L28" s="1">
        <v>8250</v>
      </c>
      <c r="M28" s="3">
        <f>+K28*L28</f>
        <v>37490140.115999989</v>
      </c>
      <c r="N28" s="3">
        <f t="shared" ref="N28" si="50">+M28*0.95</f>
        <v>35615633.110199988</v>
      </c>
      <c r="O28" s="3">
        <f t="shared" ref="O28" si="51">+M28*0.75</f>
        <v>28117605.08699999</v>
      </c>
      <c r="P28" s="3">
        <f t="shared" si="12"/>
        <v>14541630.105599998</v>
      </c>
      <c r="Q28" s="3">
        <f t="shared" ref="Q28:Q34" si="52">+P28*0.9</f>
        <v>13087467.095039997</v>
      </c>
      <c r="R28" s="1">
        <v>57200</v>
      </c>
      <c r="S28" s="3">
        <f t="shared" ref="S28:S34" si="53">+I28*R28</f>
        <v>19676342.400000002</v>
      </c>
    </row>
    <row r="29" spans="1:19" x14ac:dyDescent="0.25">
      <c r="A29" s="8">
        <v>26</v>
      </c>
      <c r="B29" s="1" t="s">
        <v>56</v>
      </c>
      <c r="C29" s="1" t="s">
        <v>90</v>
      </c>
      <c r="D29" s="1" t="s">
        <v>29</v>
      </c>
      <c r="E29" s="2">
        <v>253.7</v>
      </c>
      <c r="F29" s="2">
        <v>59.02</v>
      </c>
      <c r="G29" s="2">
        <v>0</v>
      </c>
      <c r="H29" s="2">
        <f t="shared" si="0"/>
        <v>312.71999999999997</v>
      </c>
      <c r="I29" s="2">
        <f t="shared" si="29"/>
        <v>343.99200000000002</v>
      </c>
      <c r="J29" s="2">
        <f t="shared" si="7"/>
        <v>422.17199999999997</v>
      </c>
      <c r="K29" s="3">
        <f t="shared" si="8"/>
        <v>4544.259407999999</v>
      </c>
      <c r="L29" s="1">
        <v>8300</v>
      </c>
      <c r="M29" s="3">
        <f t="shared" ref="M29" si="54">+K29*L29</f>
        <v>37717353.086399995</v>
      </c>
      <c r="N29" s="3">
        <f t="shared" ref="N29:N34" si="55">+M29*0.95</f>
        <v>35831485.432079993</v>
      </c>
      <c r="O29" s="3">
        <f t="shared" ref="O29:O34" si="56">+M29*0.75</f>
        <v>28288014.814799994</v>
      </c>
      <c r="P29" s="3">
        <f t="shared" si="12"/>
        <v>14541630.105599998</v>
      </c>
      <c r="Q29" s="3">
        <f t="shared" si="52"/>
        <v>13087467.095039997</v>
      </c>
      <c r="R29" s="1">
        <v>57200</v>
      </c>
      <c r="S29" s="3">
        <f t="shared" si="53"/>
        <v>19676342.400000002</v>
      </c>
    </row>
    <row r="30" spans="1:19" x14ac:dyDescent="0.25">
      <c r="A30" s="8">
        <v>27</v>
      </c>
      <c r="B30" s="1" t="s">
        <v>57</v>
      </c>
      <c r="C30" s="1" t="s">
        <v>91</v>
      </c>
      <c r="D30" s="1" t="s">
        <v>29</v>
      </c>
      <c r="E30" s="2">
        <v>253.7</v>
      </c>
      <c r="F30" s="2">
        <v>59.02</v>
      </c>
      <c r="G30" s="2">
        <v>0</v>
      </c>
      <c r="H30" s="2">
        <f t="shared" si="0"/>
        <v>312.71999999999997</v>
      </c>
      <c r="I30" s="2">
        <f t="shared" si="29"/>
        <v>343.99200000000002</v>
      </c>
      <c r="J30" s="2">
        <f t="shared" si="7"/>
        <v>422.17199999999997</v>
      </c>
      <c r="K30" s="3">
        <f t="shared" si="8"/>
        <v>4544.259407999999</v>
      </c>
      <c r="L30" s="1">
        <v>8350</v>
      </c>
      <c r="M30" s="3">
        <f>+K30*L30</f>
        <v>37944566.056799993</v>
      </c>
      <c r="N30" s="3">
        <f t="shared" si="55"/>
        <v>36047337.753959991</v>
      </c>
      <c r="O30" s="3">
        <f t="shared" si="56"/>
        <v>28458424.542599995</v>
      </c>
      <c r="P30" s="3">
        <f t="shared" si="12"/>
        <v>14541630.105599998</v>
      </c>
      <c r="Q30" s="3">
        <f t="shared" si="52"/>
        <v>13087467.095039997</v>
      </c>
      <c r="R30" s="1">
        <v>57200</v>
      </c>
      <c r="S30" s="3">
        <f t="shared" si="53"/>
        <v>19676342.400000002</v>
      </c>
    </row>
    <row r="31" spans="1:19" x14ac:dyDescent="0.25">
      <c r="A31" s="8">
        <v>28</v>
      </c>
      <c r="B31" s="1" t="s">
        <v>58</v>
      </c>
      <c r="C31" s="1" t="s">
        <v>92</v>
      </c>
      <c r="D31" s="1" t="s">
        <v>29</v>
      </c>
      <c r="E31" s="2">
        <v>253.7</v>
      </c>
      <c r="F31" s="2">
        <v>59.02</v>
      </c>
      <c r="G31" s="2">
        <v>0</v>
      </c>
      <c r="H31" s="2">
        <f t="shared" si="0"/>
        <v>312.71999999999997</v>
      </c>
      <c r="I31" s="2">
        <f t="shared" si="29"/>
        <v>343.99200000000002</v>
      </c>
      <c r="J31" s="2">
        <f t="shared" si="7"/>
        <v>422.17199999999997</v>
      </c>
      <c r="K31" s="3">
        <f t="shared" si="8"/>
        <v>4544.259407999999</v>
      </c>
      <c r="L31" s="1">
        <v>8400</v>
      </c>
      <c r="M31" s="3">
        <f t="shared" ref="M31:M34" si="57">+K31*L31</f>
        <v>38171779.027199991</v>
      </c>
      <c r="N31" s="3">
        <f t="shared" si="55"/>
        <v>36263190.075839989</v>
      </c>
      <c r="O31" s="3">
        <f t="shared" si="56"/>
        <v>28628834.270399995</v>
      </c>
      <c r="P31" s="3">
        <f t="shared" si="12"/>
        <v>14541630.105599998</v>
      </c>
      <c r="Q31" s="3">
        <f t="shared" si="52"/>
        <v>13087467.095039997</v>
      </c>
      <c r="R31" s="1">
        <v>57200</v>
      </c>
      <c r="S31" s="3">
        <f t="shared" si="53"/>
        <v>19676342.400000002</v>
      </c>
    </row>
    <row r="32" spans="1:19" x14ac:dyDescent="0.25">
      <c r="A32" s="8">
        <v>29</v>
      </c>
      <c r="B32" s="1" t="s">
        <v>59</v>
      </c>
      <c r="C32" s="1" t="s">
        <v>93</v>
      </c>
      <c r="D32" s="1" t="s">
        <v>29</v>
      </c>
      <c r="E32" s="2">
        <v>253.7</v>
      </c>
      <c r="F32" s="2">
        <v>59.02</v>
      </c>
      <c r="G32" s="2">
        <v>0</v>
      </c>
      <c r="H32" s="2">
        <f t="shared" si="0"/>
        <v>312.71999999999997</v>
      </c>
      <c r="I32" s="2">
        <f t="shared" si="29"/>
        <v>343.99200000000002</v>
      </c>
      <c r="J32" s="2">
        <f t="shared" si="7"/>
        <v>422.17199999999997</v>
      </c>
      <c r="K32" s="3">
        <f t="shared" si="8"/>
        <v>4544.259407999999</v>
      </c>
      <c r="L32" s="1">
        <v>8450</v>
      </c>
      <c r="M32" s="3">
        <f t="shared" si="57"/>
        <v>38398991.997599989</v>
      </c>
      <c r="N32" s="3">
        <f t="shared" si="55"/>
        <v>36479042.397719987</v>
      </c>
      <c r="O32" s="3">
        <f t="shared" si="56"/>
        <v>28799243.998199992</v>
      </c>
      <c r="P32" s="3">
        <f t="shared" si="12"/>
        <v>14541630.105599998</v>
      </c>
      <c r="Q32" s="3">
        <f t="shared" si="52"/>
        <v>13087467.095039997</v>
      </c>
      <c r="R32" s="1">
        <v>57200</v>
      </c>
      <c r="S32" s="3">
        <f t="shared" si="53"/>
        <v>19676342.400000002</v>
      </c>
    </row>
    <row r="33" spans="1:19" x14ac:dyDescent="0.25">
      <c r="A33" s="8">
        <v>30</v>
      </c>
      <c r="B33" s="1" t="s">
        <v>60</v>
      </c>
      <c r="C33" s="1" t="s">
        <v>94</v>
      </c>
      <c r="D33" s="1" t="s">
        <v>29</v>
      </c>
      <c r="E33" s="2">
        <v>253.7</v>
      </c>
      <c r="F33" s="2">
        <v>59.02</v>
      </c>
      <c r="G33" s="2">
        <v>0</v>
      </c>
      <c r="H33" s="2">
        <f t="shared" si="0"/>
        <v>312.71999999999997</v>
      </c>
      <c r="I33" s="2">
        <f t="shared" si="29"/>
        <v>343.99200000000002</v>
      </c>
      <c r="J33" s="2">
        <f t="shared" si="7"/>
        <v>422.17199999999997</v>
      </c>
      <c r="K33" s="3">
        <f>+J33*10.764</f>
        <v>4544.259407999999</v>
      </c>
      <c r="L33" s="1">
        <v>8500</v>
      </c>
      <c r="M33" s="3">
        <f t="shared" si="57"/>
        <v>38626204.967999995</v>
      </c>
      <c r="N33" s="3">
        <f t="shared" si="55"/>
        <v>36694894.719599992</v>
      </c>
      <c r="O33" s="3">
        <f t="shared" si="56"/>
        <v>28969653.725999996</v>
      </c>
      <c r="P33" s="3">
        <f t="shared" si="12"/>
        <v>14541630.105599998</v>
      </c>
      <c r="Q33" s="3">
        <f t="shared" si="52"/>
        <v>13087467.095039997</v>
      </c>
      <c r="R33" s="1">
        <v>57200</v>
      </c>
      <c r="S33" s="3">
        <f t="shared" si="53"/>
        <v>19676342.400000002</v>
      </c>
    </row>
    <row r="34" spans="1:19" x14ac:dyDescent="0.25">
      <c r="A34" s="8">
        <v>31</v>
      </c>
      <c r="B34" s="1" t="s">
        <v>61</v>
      </c>
      <c r="C34" s="1" t="s">
        <v>95</v>
      </c>
      <c r="D34" s="1" t="s">
        <v>29</v>
      </c>
      <c r="E34" s="2">
        <v>253.7</v>
      </c>
      <c r="F34" s="2">
        <v>59.02</v>
      </c>
      <c r="G34" s="2">
        <v>0</v>
      </c>
      <c r="H34" s="2">
        <f t="shared" si="0"/>
        <v>312.71999999999997</v>
      </c>
      <c r="I34" s="2">
        <f t="shared" ref="I34" si="58">+H34*1.1</f>
        <v>343.99200000000002</v>
      </c>
      <c r="J34" s="2">
        <f t="shared" si="7"/>
        <v>422.17199999999997</v>
      </c>
      <c r="K34" s="3">
        <f t="shared" si="8"/>
        <v>4544.259407999999</v>
      </c>
      <c r="L34" s="1">
        <v>8550</v>
      </c>
      <c r="M34" s="3">
        <f t="shared" si="57"/>
        <v>38853417.938399993</v>
      </c>
      <c r="N34" s="3">
        <f t="shared" si="55"/>
        <v>36910747.04147999</v>
      </c>
      <c r="O34" s="3">
        <f t="shared" si="56"/>
        <v>29140063.453799993</v>
      </c>
      <c r="P34" s="3">
        <f t="shared" si="12"/>
        <v>14541630.105599998</v>
      </c>
      <c r="Q34" s="3">
        <f t="shared" si="52"/>
        <v>13087467.095039997</v>
      </c>
      <c r="R34" s="1">
        <v>58500</v>
      </c>
      <c r="S34" s="3">
        <f t="shared" si="53"/>
        <v>20123532</v>
      </c>
    </row>
    <row r="35" spans="1:19" x14ac:dyDescent="0.25">
      <c r="A35" s="8">
        <v>32</v>
      </c>
      <c r="B35" s="1" t="s">
        <v>62</v>
      </c>
      <c r="C35" s="1" t="s">
        <v>96</v>
      </c>
      <c r="D35" s="1" t="s">
        <v>29</v>
      </c>
      <c r="E35" s="2">
        <v>253.7</v>
      </c>
      <c r="F35" s="2">
        <v>59.02</v>
      </c>
      <c r="G35" s="2">
        <v>0</v>
      </c>
      <c r="H35" s="2">
        <f t="shared" si="0"/>
        <v>312.71999999999997</v>
      </c>
      <c r="I35" s="2">
        <f t="shared" ref="I35" si="59">+H35*1.1</f>
        <v>343.99200000000002</v>
      </c>
      <c r="J35" s="2">
        <f t="shared" si="7"/>
        <v>422.17199999999997</v>
      </c>
      <c r="K35" s="3">
        <f t="shared" ref="K35" si="60">+J35*10.764</f>
        <v>4544.259407999999</v>
      </c>
      <c r="L35" s="1">
        <v>8600</v>
      </c>
      <c r="M35" s="3">
        <f t="shared" ref="M35" si="61">+K35*L35</f>
        <v>39080630.908799991</v>
      </c>
      <c r="N35" s="3">
        <f t="shared" ref="N35" si="62">+M35*0.95</f>
        <v>37126599.363359988</v>
      </c>
      <c r="O35" s="3">
        <f t="shared" ref="O35" si="63">+M35*0.75</f>
        <v>29310473.181599993</v>
      </c>
      <c r="P35" s="3">
        <f t="shared" si="12"/>
        <v>14541630.105599998</v>
      </c>
      <c r="Q35" s="3">
        <f t="shared" ref="Q35" si="64">+P35*0.9</f>
        <v>13087467.095039997</v>
      </c>
      <c r="R35" s="1">
        <v>58500</v>
      </c>
      <c r="S35" s="3">
        <f t="shared" ref="S35" si="65">+I35*R35</f>
        <v>20123532</v>
      </c>
    </row>
    <row r="36" spans="1:19" x14ac:dyDescent="0.25">
      <c r="A36" s="8">
        <v>33</v>
      </c>
      <c r="B36" s="1" t="s">
        <v>63</v>
      </c>
      <c r="C36" s="1" t="s">
        <v>97</v>
      </c>
      <c r="D36" s="1" t="s">
        <v>29</v>
      </c>
      <c r="E36" s="2">
        <v>253.7</v>
      </c>
      <c r="F36" s="2">
        <v>59.02</v>
      </c>
      <c r="G36" s="2">
        <v>0</v>
      </c>
      <c r="H36" s="2">
        <f t="shared" ref="H36:H57" si="66">+E36+F36+G36</f>
        <v>312.71999999999997</v>
      </c>
      <c r="I36" s="2">
        <f t="shared" ref="I36:I42" si="67">+H36*1.1</f>
        <v>343.99200000000002</v>
      </c>
      <c r="J36" s="2">
        <f t="shared" si="7"/>
        <v>422.17199999999997</v>
      </c>
      <c r="K36" s="3">
        <f>+J36*10.764</f>
        <v>4544.259407999999</v>
      </c>
      <c r="L36" s="1">
        <v>8650</v>
      </c>
      <c r="M36" s="3">
        <f>+K36*L36</f>
        <v>39307843.879199989</v>
      </c>
      <c r="N36" s="3">
        <f t="shared" ref="N36:N57" si="68">+M36*0.95</f>
        <v>37342451.685239986</v>
      </c>
      <c r="O36" s="3">
        <f t="shared" ref="O36:O57" si="69">+M36*0.75</f>
        <v>29480882.909399994</v>
      </c>
      <c r="P36" s="3">
        <f t="shared" si="12"/>
        <v>14541630.105599998</v>
      </c>
      <c r="Q36" s="3">
        <f t="shared" ref="Q36:Q57" si="70">+P36*0.9</f>
        <v>13087467.095039997</v>
      </c>
      <c r="R36" s="1">
        <v>58500</v>
      </c>
      <c r="S36" s="3">
        <f t="shared" ref="S36:S57" si="71">+I36*R36</f>
        <v>20123532</v>
      </c>
    </row>
    <row r="37" spans="1:19" x14ac:dyDescent="0.25">
      <c r="A37" s="8">
        <v>34</v>
      </c>
      <c r="B37" s="1" t="s">
        <v>64</v>
      </c>
      <c r="C37" s="1" t="s">
        <v>98</v>
      </c>
      <c r="D37" s="1" t="s">
        <v>29</v>
      </c>
      <c r="E37" s="2">
        <v>253.7</v>
      </c>
      <c r="F37" s="2">
        <v>59.02</v>
      </c>
      <c r="G37" s="2">
        <v>0</v>
      </c>
      <c r="H37" s="2">
        <f t="shared" si="66"/>
        <v>312.71999999999997</v>
      </c>
      <c r="I37" s="2">
        <f t="shared" si="67"/>
        <v>343.99200000000002</v>
      </c>
      <c r="J37" s="2">
        <f t="shared" si="7"/>
        <v>422.17199999999997</v>
      </c>
      <c r="K37" s="3">
        <f t="shared" ref="K37:K57" si="72">+J37*10.764</f>
        <v>4544.259407999999</v>
      </c>
      <c r="L37" s="1">
        <v>8700</v>
      </c>
      <c r="M37" s="3">
        <f t="shared" ref="M37" si="73">+K37*L37</f>
        <v>39535056.849599995</v>
      </c>
      <c r="N37" s="3">
        <f t="shared" si="68"/>
        <v>37558304.007119991</v>
      </c>
      <c r="O37" s="3">
        <f t="shared" si="69"/>
        <v>29651292.637199998</v>
      </c>
      <c r="P37" s="3">
        <f t="shared" si="12"/>
        <v>14541630.105599998</v>
      </c>
      <c r="Q37" s="3">
        <f t="shared" si="70"/>
        <v>13087467.095039997</v>
      </c>
      <c r="R37" s="1">
        <v>58500</v>
      </c>
      <c r="S37" s="3">
        <f t="shared" si="71"/>
        <v>20123532</v>
      </c>
    </row>
    <row r="38" spans="1:19" x14ac:dyDescent="0.25">
      <c r="A38" s="8"/>
      <c r="B38" s="12" t="s">
        <v>99</v>
      </c>
      <c r="C38" s="1"/>
      <c r="D38" s="1"/>
      <c r="E38" s="2"/>
      <c r="F38" s="2"/>
      <c r="G38" s="2"/>
      <c r="H38" s="2"/>
      <c r="I38" s="2"/>
      <c r="J38" s="2"/>
      <c r="K38" s="3"/>
      <c r="L38" s="1"/>
      <c r="M38" s="3"/>
      <c r="N38" s="3"/>
      <c r="O38" s="3"/>
      <c r="P38" s="3"/>
      <c r="Q38" s="3"/>
      <c r="R38" s="1"/>
      <c r="S38" s="3"/>
    </row>
    <row r="39" spans="1:19" x14ac:dyDescent="0.25">
      <c r="A39" s="8">
        <v>35</v>
      </c>
      <c r="B39" s="1" t="s">
        <v>31</v>
      </c>
      <c r="C39" s="1" t="s">
        <v>101</v>
      </c>
      <c r="D39" s="1" t="s">
        <v>29</v>
      </c>
      <c r="E39" s="2">
        <v>236.01</v>
      </c>
      <c r="F39" s="2">
        <v>45.78</v>
      </c>
      <c r="G39" s="2">
        <v>0</v>
      </c>
      <c r="H39" s="2">
        <f t="shared" si="66"/>
        <v>281.78999999999996</v>
      </c>
      <c r="I39" s="2">
        <f t="shared" si="67"/>
        <v>309.96899999999999</v>
      </c>
      <c r="J39" s="2">
        <f t="shared" si="7"/>
        <v>380.41649999999998</v>
      </c>
      <c r="K39" s="3">
        <f t="shared" si="72"/>
        <v>4094.8032059999996</v>
      </c>
      <c r="L39" s="1">
        <v>7200</v>
      </c>
      <c r="M39" s="3">
        <f>+K39*L39</f>
        <v>29482583.083199997</v>
      </c>
      <c r="N39" s="3">
        <f t="shared" si="68"/>
        <v>28008453.929039996</v>
      </c>
      <c r="O39" s="3">
        <f t="shared" si="69"/>
        <v>22111937.312399998</v>
      </c>
      <c r="P39" s="3">
        <f t="shared" si="12"/>
        <v>13103370.259199999</v>
      </c>
      <c r="Q39" s="3">
        <f t="shared" si="70"/>
        <v>11793033.233279999</v>
      </c>
      <c r="R39" s="1">
        <v>52000</v>
      </c>
      <c r="S39" s="3">
        <f t="shared" si="71"/>
        <v>16118388</v>
      </c>
    </row>
    <row r="40" spans="1:19" x14ac:dyDescent="0.25">
      <c r="A40" s="8">
        <v>36</v>
      </c>
      <c r="B40" s="1" t="s">
        <v>32</v>
      </c>
      <c r="C40" s="1" t="s">
        <v>102</v>
      </c>
      <c r="D40" s="1" t="s">
        <v>29</v>
      </c>
      <c r="E40" s="2">
        <v>236.01</v>
      </c>
      <c r="F40" s="2">
        <v>45.78</v>
      </c>
      <c r="G40" s="2">
        <v>0</v>
      </c>
      <c r="H40" s="2">
        <f t="shared" si="66"/>
        <v>281.78999999999996</v>
      </c>
      <c r="I40" s="2">
        <f t="shared" si="67"/>
        <v>309.96899999999999</v>
      </c>
      <c r="J40" s="2">
        <f t="shared" si="7"/>
        <v>380.41649999999998</v>
      </c>
      <c r="K40" s="3">
        <f t="shared" si="72"/>
        <v>4094.8032059999996</v>
      </c>
      <c r="L40" s="1">
        <v>7200</v>
      </c>
      <c r="M40" s="3">
        <f t="shared" ref="M40:M42" si="74">+K40*L40</f>
        <v>29482583.083199997</v>
      </c>
      <c r="N40" s="3">
        <f t="shared" si="68"/>
        <v>28008453.929039996</v>
      </c>
      <c r="O40" s="3">
        <f t="shared" si="69"/>
        <v>22111937.312399998</v>
      </c>
      <c r="P40" s="3">
        <f t="shared" si="12"/>
        <v>13103370.259199999</v>
      </c>
      <c r="Q40" s="3">
        <f t="shared" si="70"/>
        <v>11793033.233279999</v>
      </c>
      <c r="R40" s="1">
        <v>52000</v>
      </c>
      <c r="S40" s="3">
        <f t="shared" si="71"/>
        <v>16118388</v>
      </c>
    </row>
    <row r="41" spans="1:19" x14ac:dyDescent="0.25">
      <c r="A41" s="8">
        <v>37</v>
      </c>
      <c r="B41" s="1" t="s">
        <v>33</v>
      </c>
      <c r="C41" s="1" t="s">
        <v>103</v>
      </c>
      <c r="D41" s="1" t="s">
        <v>29</v>
      </c>
      <c r="E41" s="2">
        <v>236.01</v>
      </c>
      <c r="F41" s="2">
        <v>45.78</v>
      </c>
      <c r="G41" s="2">
        <v>0</v>
      </c>
      <c r="H41" s="2">
        <f t="shared" si="66"/>
        <v>281.78999999999996</v>
      </c>
      <c r="I41" s="2">
        <f t="shared" si="67"/>
        <v>309.96899999999999</v>
      </c>
      <c r="J41" s="2">
        <f t="shared" si="7"/>
        <v>380.41649999999998</v>
      </c>
      <c r="K41" s="3">
        <f t="shared" si="72"/>
        <v>4094.8032059999996</v>
      </c>
      <c r="L41" s="1">
        <v>7200</v>
      </c>
      <c r="M41" s="3">
        <f t="shared" si="74"/>
        <v>29482583.083199997</v>
      </c>
      <c r="N41" s="3">
        <f t="shared" si="68"/>
        <v>28008453.929039996</v>
      </c>
      <c r="O41" s="3">
        <f t="shared" si="69"/>
        <v>22111937.312399998</v>
      </c>
      <c r="P41" s="3">
        <f t="shared" si="12"/>
        <v>13103370.259199999</v>
      </c>
      <c r="Q41" s="3">
        <f t="shared" si="70"/>
        <v>11793033.233279999</v>
      </c>
      <c r="R41" s="1">
        <v>52000</v>
      </c>
      <c r="S41" s="3">
        <f t="shared" si="71"/>
        <v>16118388</v>
      </c>
    </row>
    <row r="42" spans="1:19" x14ac:dyDescent="0.25">
      <c r="A42" s="8">
        <v>38</v>
      </c>
      <c r="B42" s="1" t="s">
        <v>34</v>
      </c>
      <c r="C42" s="1" t="s">
        <v>104</v>
      </c>
      <c r="D42" s="1" t="s">
        <v>29</v>
      </c>
      <c r="E42" s="2">
        <v>236.01</v>
      </c>
      <c r="F42" s="2">
        <v>45.78</v>
      </c>
      <c r="G42" s="2">
        <v>0</v>
      </c>
      <c r="H42" s="2">
        <f t="shared" si="66"/>
        <v>281.78999999999996</v>
      </c>
      <c r="I42" s="2">
        <f t="shared" si="67"/>
        <v>309.96899999999999</v>
      </c>
      <c r="J42" s="2">
        <f t="shared" si="7"/>
        <v>380.41649999999998</v>
      </c>
      <c r="K42" s="3">
        <f t="shared" si="72"/>
        <v>4094.8032059999996</v>
      </c>
      <c r="L42" s="1">
        <v>7200</v>
      </c>
      <c r="M42" s="3">
        <f t="shared" si="74"/>
        <v>29482583.083199997</v>
      </c>
      <c r="N42" s="3">
        <f t="shared" si="68"/>
        <v>28008453.929039996</v>
      </c>
      <c r="O42" s="3">
        <f t="shared" si="69"/>
        <v>22111937.312399998</v>
      </c>
      <c r="P42" s="3">
        <f t="shared" si="12"/>
        <v>13103370.259199999</v>
      </c>
      <c r="Q42" s="3">
        <f t="shared" si="70"/>
        <v>11793033.233279999</v>
      </c>
      <c r="R42" s="1">
        <v>52000</v>
      </c>
      <c r="S42" s="3">
        <f t="shared" si="71"/>
        <v>16118388</v>
      </c>
    </row>
    <row r="43" spans="1:19" x14ac:dyDescent="0.25">
      <c r="A43" s="8">
        <v>39</v>
      </c>
      <c r="B43" s="1" t="s">
        <v>35</v>
      </c>
      <c r="C43" s="1" t="s">
        <v>105</v>
      </c>
      <c r="D43" s="1" t="s">
        <v>29</v>
      </c>
      <c r="E43" s="2">
        <v>236.01</v>
      </c>
      <c r="F43" s="2">
        <v>45.78</v>
      </c>
      <c r="G43" s="2">
        <v>0</v>
      </c>
      <c r="H43" s="2">
        <f t="shared" si="66"/>
        <v>281.78999999999996</v>
      </c>
      <c r="I43" s="2">
        <f t="shared" ref="I43:I57" si="75">+H43*1.1</f>
        <v>309.96899999999999</v>
      </c>
      <c r="J43" s="2">
        <f t="shared" si="7"/>
        <v>380.41649999999998</v>
      </c>
      <c r="K43" s="3">
        <f t="shared" si="72"/>
        <v>4094.8032059999996</v>
      </c>
      <c r="L43" s="1">
        <v>7250</v>
      </c>
      <c r="M43" s="3">
        <f>+K43*L43</f>
        <v>29687323.243499998</v>
      </c>
      <c r="N43" s="3">
        <f t="shared" si="68"/>
        <v>28202957.081324998</v>
      </c>
      <c r="O43" s="3">
        <f t="shared" si="69"/>
        <v>22265492.432624999</v>
      </c>
      <c r="P43" s="3">
        <f t="shared" si="12"/>
        <v>13103370.259199999</v>
      </c>
      <c r="Q43" s="3">
        <f t="shared" si="70"/>
        <v>11793033.233279999</v>
      </c>
      <c r="R43" s="1">
        <v>54600</v>
      </c>
      <c r="S43" s="3">
        <f t="shared" si="71"/>
        <v>16924307.399999999</v>
      </c>
    </row>
    <row r="44" spans="1:19" x14ac:dyDescent="0.25">
      <c r="A44" s="8">
        <v>40</v>
      </c>
      <c r="B44" s="1" t="s">
        <v>36</v>
      </c>
      <c r="C44" s="1" t="s">
        <v>106</v>
      </c>
      <c r="D44" s="1" t="s">
        <v>29</v>
      </c>
      <c r="E44" s="2">
        <v>236.01</v>
      </c>
      <c r="F44" s="2">
        <v>45.78</v>
      </c>
      <c r="G44" s="2">
        <v>0</v>
      </c>
      <c r="H44" s="2">
        <f t="shared" si="66"/>
        <v>281.78999999999996</v>
      </c>
      <c r="I44" s="2">
        <f t="shared" si="75"/>
        <v>309.96899999999999</v>
      </c>
      <c r="J44" s="2">
        <f t="shared" si="7"/>
        <v>380.41649999999998</v>
      </c>
      <c r="K44" s="3">
        <f t="shared" si="72"/>
        <v>4094.8032059999996</v>
      </c>
      <c r="L44" s="1">
        <v>7300</v>
      </c>
      <c r="M44" s="3">
        <f t="shared" ref="M44" si="76">+K44*L44</f>
        <v>29892063.403799996</v>
      </c>
      <c r="N44" s="3">
        <f t="shared" si="68"/>
        <v>28397460.233609993</v>
      </c>
      <c r="O44" s="3">
        <f t="shared" si="69"/>
        <v>22419047.552849997</v>
      </c>
      <c r="P44" s="3">
        <f t="shared" si="12"/>
        <v>13103370.259199999</v>
      </c>
      <c r="Q44" s="3">
        <f t="shared" si="70"/>
        <v>11793033.233279999</v>
      </c>
      <c r="R44" s="1">
        <v>54600</v>
      </c>
      <c r="S44" s="3">
        <f t="shared" si="71"/>
        <v>16924307.399999999</v>
      </c>
    </row>
    <row r="45" spans="1:19" x14ac:dyDescent="0.25">
      <c r="A45" s="8">
        <v>41</v>
      </c>
      <c r="B45" s="1" t="s">
        <v>37</v>
      </c>
      <c r="C45" s="1" t="s">
        <v>107</v>
      </c>
      <c r="D45" s="1" t="s">
        <v>29</v>
      </c>
      <c r="E45" s="2">
        <v>236.01</v>
      </c>
      <c r="F45" s="2">
        <v>45.78</v>
      </c>
      <c r="G45" s="2">
        <v>0</v>
      </c>
      <c r="H45" s="2">
        <f t="shared" si="66"/>
        <v>281.78999999999996</v>
      </c>
      <c r="I45" s="2">
        <f t="shared" si="75"/>
        <v>309.96899999999999</v>
      </c>
      <c r="J45" s="2">
        <f t="shared" si="7"/>
        <v>380.41649999999998</v>
      </c>
      <c r="K45" s="3">
        <f t="shared" si="72"/>
        <v>4094.8032059999996</v>
      </c>
      <c r="L45" s="1">
        <v>7350</v>
      </c>
      <c r="M45" s="3">
        <f>+K45*L45</f>
        <v>30096803.564099997</v>
      </c>
      <c r="N45" s="3">
        <f t="shared" si="68"/>
        <v>28591963.385894995</v>
      </c>
      <c r="O45" s="3">
        <f t="shared" si="69"/>
        <v>22572602.673074998</v>
      </c>
      <c r="P45" s="3">
        <f t="shared" si="12"/>
        <v>13103370.259199999</v>
      </c>
      <c r="Q45" s="3">
        <f t="shared" si="70"/>
        <v>11793033.233279999</v>
      </c>
      <c r="R45" s="1">
        <v>54600</v>
      </c>
      <c r="S45" s="3">
        <f t="shared" si="71"/>
        <v>16924307.399999999</v>
      </c>
    </row>
    <row r="46" spans="1:19" x14ac:dyDescent="0.25">
      <c r="A46" s="8">
        <v>42</v>
      </c>
      <c r="B46" s="1" t="s">
        <v>38</v>
      </c>
      <c r="C46" s="1" t="s">
        <v>108</v>
      </c>
      <c r="D46" s="1" t="s">
        <v>29</v>
      </c>
      <c r="E46" s="2">
        <v>236.01</v>
      </c>
      <c r="F46" s="2">
        <v>45.78</v>
      </c>
      <c r="G46" s="2">
        <v>0</v>
      </c>
      <c r="H46" s="2">
        <f t="shared" si="66"/>
        <v>281.78999999999996</v>
      </c>
      <c r="I46" s="2">
        <f t="shared" si="75"/>
        <v>309.96899999999999</v>
      </c>
      <c r="J46" s="2">
        <f t="shared" si="7"/>
        <v>380.41649999999998</v>
      </c>
      <c r="K46" s="3">
        <f t="shared" si="72"/>
        <v>4094.8032059999996</v>
      </c>
      <c r="L46" s="1">
        <v>7400</v>
      </c>
      <c r="M46" s="3">
        <f t="shared" ref="M46:M48" si="77">+K46*L46</f>
        <v>30301543.724399999</v>
      </c>
      <c r="N46" s="3">
        <f t="shared" si="68"/>
        <v>28786466.538179997</v>
      </c>
      <c r="O46" s="3">
        <f t="shared" si="69"/>
        <v>22726157.793299999</v>
      </c>
      <c r="P46" s="3">
        <f t="shared" si="12"/>
        <v>13103370.259199999</v>
      </c>
      <c r="Q46" s="3">
        <f t="shared" si="70"/>
        <v>11793033.233279999</v>
      </c>
      <c r="R46" s="1">
        <v>54600</v>
      </c>
      <c r="S46" s="3">
        <f t="shared" si="71"/>
        <v>16924307.399999999</v>
      </c>
    </row>
    <row r="47" spans="1:19" x14ac:dyDescent="0.25">
      <c r="A47" s="8">
        <v>43</v>
      </c>
      <c r="B47" s="1" t="s">
        <v>39</v>
      </c>
      <c r="C47" s="1" t="s">
        <v>109</v>
      </c>
      <c r="D47" s="1" t="s">
        <v>29</v>
      </c>
      <c r="E47" s="2">
        <v>236.01</v>
      </c>
      <c r="F47" s="2">
        <v>45.78</v>
      </c>
      <c r="G47" s="2">
        <v>0</v>
      </c>
      <c r="H47" s="2">
        <f t="shared" si="66"/>
        <v>281.78999999999996</v>
      </c>
      <c r="I47" s="2">
        <f t="shared" si="75"/>
        <v>309.96899999999999</v>
      </c>
      <c r="J47" s="2">
        <f t="shared" si="7"/>
        <v>380.41649999999998</v>
      </c>
      <c r="K47" s="3">
        <f t="shared" si="72"/>
        <v>4094.8032059999996</v>
      </c>
      <c r="L47" s="1">
        <v>7450</v>
      </c>
      <c r="M47" s="3">
        <f t="shared" si="77"/>
        <v>30506283.884699997</v>
      </c>
      <c r="N47" s="3">
        <f t="shared" si="68"/>
        <v>28980969.690464996</v>
      </c>
      <c r="O47" s="3">
        <f t="shared" si="69"/>
        <v>22879712.913524996</v>
      </c>
      <c r="P47" s="3">
        <f t="shared" si="12"/>
        <v>13103370.259199999</v>
      </c>
      <c r="Q47" s="3">
        <f t="shared" si="70"/>
        <v>11793033.233279999</v>
      </c>
      <c r="R47" s="1">
        <v>54600</v>
      </c>
      <c r="S47" s="3">
        <f t="shared" si="71"/>
        <v>16924307.399999999</v>
      </c>
    </row>
    <row r="48" spans="1:19" x14ac:dyDescent="0.25">
      <c r="A48" s="8">
        <v>44</v>
      </c>
      <c r="B48" s="1" t="s">
        <v>40</v>
      </c>
      <c r="C48" s="1" t="s">
        <v>110</v>
      </c>
      <c r="D48" s="1" t="s">
        <v>29</v>
      </c>
      <c r="E48" s="2">
        <v>236.01</v>
      </c>
      <c r="F48" s="2">
        <v>45.78</v>
      </c>
      <c r="G48" s="2">
        <v>0</v>
      </c>
      <c r="H48" s="2">
        <f t="shared" si="66"/>
        <v>281.78999999999996</v>
      </c>
      <c r="I48" s="2">
        <f t="shared" si="75"/>
        <v>309.96899999999999</v>
      </c>
      <c r="J48" s="2">
        <f t="shared" si="7"/>
        <v>380.41649999999998</v>
      </c>
      <c r="K48" s="3">
        <f t="shared" si="72"/>
        <v>4094.8032059999996</v>
      </c>
      <c r="L48" s="1">
        <v>7500</v>
      </c>
      <c r="M48" s="3">
        <f t="shared" si="77"/>
        <v>30711024.044999998</v>
      </c>
      <c r="N48" s="3">
        <f t="shared" si="68"/>
        <v>29175472.842749998</v>
      </c>
      <c r="O48" s="3">
        <f t="shared" si="69"/>
        <v>23033268.033749998</v>
      </c>
      <c r="P48" s="3">
        <f t="shared" si="12"/>
        <v>13103370.259199999</v>
      </c>
      <c r="Q48" s="3">
        <f t="shared" si="70"/>
        <v>11793033.233279999</v>
      </c>
      <c r="R48" s="1">
        <v>54600</v>
      </c>
      <c r="S48" s="3">
        <f t="shared" si="71"/>
        <v>16924307.399999999</v>
      </c>
    </row>
    <row r="49" spans="1:21" x14ac:dyDescent="0.25">
      <c r="A49" s="8">
        <v>45</v>
      </c>
      <c r="B49" s="1" t="s">
        <v>41</v>
      </c>
      <c r="C49" s="1" t="s">
        <v>111</v>
      </c>
      <c r="D49" s="1" t="s">
        <v>29</v>
      </c>
      <c r="E49" s="2">
        <v>236.01</v>
      </c>
      <c r="F49" s="2">
        <v>45.78</v>
      </c>
      <c r="G49" s="2">
        <v>0</v>
      </c>
      <c r="H49" s="2">
        <f t="shared" si="66"/>
        <v>281.78999999999996</v>
      </c>
      <c r="I49" s="2">
        <f t="shared" si="75"/>
        <v>309.96899999999999</v>
      </c>
      <c r="J49" s="2">
        <f t="shared" si="7"/>
        <v>380.41649999999998</v>
      </c>
      <c r="K49" s="3">
        <f t="shared" si="72"/>
        <v>4094.8032059999996</v>
      </c>
      <c r="L49" s="1">
        <v>7550</v>
      </c>
      <c r="M49" s="3">
        <f>+K49*L49</f>
        <v>30915764.205299996</v>
      </c>
      <c r="N49" s="3">
        <f t="shared" si="68"/>
        <v>29369975.995034996</v>
      </c>
      <c r="O49" s="3">
        <f t="shared" si="69"/>
        <v>23186823.153974995</v>
      </c>
      <c r="P49" s="3">
        <f t="shared" si="12"/>
        <v>13103370.259199999</v>
      </c>
      <c r="Q49" s="3">
        <f t="shared" si="70"/>
        <v>11793033.233279999</v>
      </c>
      <c r="R49" s="1">
        <v>55900</v>
      </c>
      <c r="S49" s="3">
        <f t="shared" si="71"/>
        <v>17327267.100000001</v>
      </c>
    </row>
    <row r="50" spans="1:21" x14ac:dyDescent="0.25">
      <c r="A50" s="8">
        <v>46</v>
      </c>
      <c r="B50" s="1" t="s">
        <v>42</v>
      </c>
      <c r="C50" s="1" t="s">
        <v>112</v>
      </c>
      <c r="D50" s="1" t="s">
        <v>29</v>
      </c>
      <c r="E50" s="2">
        <v>236.01</v>
      </c>
      <c r="F50" s="2">
        <v>45.78</v>
      </c>
      <c r="G50" s="2">
        <v>0</v>
      </c>
      <c r="H50" s="2">
        <f t="shared" si="66"/>
        <v>281.78999999999996</v>
      </c>
      <c r="I50" s="2">
        <f t="shared" si="75"/>
        <v>309.96899999999999</v>
      </c>
      <c r="J50" s="2">
        <f t="shared" si="7"/>
        <v>380.41649999999998</v>
      </c>
      <c r="K50" s="3">
        <f t="shared" si="72"/>
        <v>4094.8032059999996</v>
      </c>
      <c r="L50" s="1">
        <v>7600</v>
      </c>
      <c r="M50" s="3">
        <f t="shared" ref="M50" si="78">+K50*L50</f>
        <v>31120504.365599997</v>
      </c>
      <c r="N50" s="3">
        <f t="shared" si="68"/>
        <v>29564479.147319995</v>
      </c>
      <c r="O50" s="3">
        <f t="shared" si="69"/>
        <v>23340378.2742</v>
      </c>
      <c r="P50" s="3">
        <f t="shared" si="12"/>
        <v>13103370.259199999</v>
      </c>
      <c r="Q50" s="3">
        <f t="shared" si="70"/>
        <v>11793033.233279999</v>
      </c>
      <c r="R50" s="1">
        <v>55900</v>
      </c>
      <c r="S50" s="3">
        <f t="shared" si="71"/>
        <v>17327267.100000001</v>
      </c>
    </row>
    <row r="51" spans="1:21" x14ac:dyDescent="0.25">
      <c r="A51" s="8">
        <v>47</v>
      </c>
      <c r="B51" s="1" t="s">
        <v>43</v>
      </c>
      <c r="C51" s="1" t="s">
        <v>113</v>
      </c>
      <c r="D51" s="1" t="s">
        <v>29</v>
      </c>
      <c r="E51" s="2">
        <v>236.01</v>
      </c>
      <c r="F51" s="2">
        <v>45.78</v>
      </c>
      <c r="G51" s="2">
        <v>0</v>
      </c>
      <c r="H51" s="2">
        <f t="shared" si="66"/>
        <v>281.78999999999996</v>
      </c>
      <c r="I51" s="2">
        <f t="shared" si="75"/>
        <v>309.96899999999999</v>
      </c>
      <c r="J51" s="2">
        <f t="shared" si="7"/>
        <v>380.41649999999998</v>
      </c>
      <c r="K51" s="3">
        <f t="shared" si="72"/>
        <v>4094.8032059999996</v>
      </c>
      <c r="L51" s="1">
        <v>7650</v>
      </c>
      <c r="M51" s="3">
        <f>+K51*L51</f>
        <v>31325244.525899995</v>
      </c>
      <c r="N51" s="3">
        <f t="shared" si="68"/>
        <v>29758982.299604993</v>
      </c>
      <c r="O51" s="3">
        <f t="shared" si="69"/>
        <v>23493933.394424997</v>
      </c>
      <c r="P51" s="3">
        <f t="shared" si="12"/>
        <v>13103370.259199999</v>
      </c>
      <c r="Q51" s="3">
        <f t="shared" si="70"/>
        <v>11793033.233279999</v>
      </c>
      <c r="R51" s="1">
        <v>55900</v>
      </c>
      <c r="S51" s="3">
        <f t="shared" si="71"/>
        <v>17327267.100000001</v>
      </c>
    </row>
    <row r="52" spans="1:21" x14ac:dyDescent="0.25">
      <c r="A52" s="8">
        <v>48</v>
      </c>
      <c r="B52" s="1" t="s">
        <v>44</v>
      </c>
      <c r="C52" s="1" t="s">
        <v>114</v>
      </c>
      <c r="D52" s="1" t="s">
        <v>29</v>
      </c>
      <c r="E52" s="2">
        <v>236.01</v>
      </c>
      <c r="F52" s="2">
        <v>45.78</v>
      </c>
      <c r="G52" s="2">
        <v>0</v>
      </c>
      <c r="H52" s="2">
        <f t="shared" si="66"/>
        <v>281.78999999999996</v>
      </c>
      <c r="I52" s="2">
        <f t="shared" si="75"/>
        <v>309.96899999999999</v>
      </c>
      <c r="J52" s="2">
        <f t="shared" si="7"/>
        <v>380.41649999999998</v>
      </c>
      <c r="K52" s="3">
        <f t="shared" si="72"/>
        <v>4094.8032059999996</v>
      </c>
      <c r="L52" s="1">
        <v>7700</v>
      </c>
      <c r="M52" s="3">
        <f t="shared" ref="M52:M54" si="79">+K52*L52</f>
        <v>31529984.686199997</v>
      </c>
      <c r="N52" s="3">
        <f t="shared" si="68"/>
        <v>29953485.451889995</v>
      </c>
      <c r="O52" s="3">
        <f t="shared" si="69"/>
        <v>23647488.514649998</v>
      </c>
      <c r="P52" s="3">
        <f t="shared" si="12"/>
        <v>13103370.259199999</v>
      </c>
      <c r="Q52" s="3">
        <f t="shared" si="70"/>
        <v>11793033.233279999</v>
      </c>
      <c r="R52" s="1">
        <v>55900</v>
      </c>
      <c r="S52" s="3">
        <f t="shared" si="71"/>
        <v>17327267.100000001</v>
      </c>
    </row>
    <row r="53" spans="1:21" x14ac:dyDescent="0.25">
      <c r="A53" s="8">
        <v>49</v>
      </c>
      <c r="B53" s="1" t="s">
        <v>45</v>
      </c>
      <c r="C53" s="1" t="s">
        <v>115</v>
      </c>
      <c r="D53" s="1" t="s">
        <v>29</v>
      </c>
      <c r="E53" s="2">
        <v>236.01</v>
      </c>
      <c r="F53" s="2">
        <v>45.78</v>
      </c>
      <c r="G53" s="2">
        <v>0</v>
      </c>
      <c r="H53" s="2">
        <f t="shared" si="66"/>
        <v>281.78999999999996</v>
      </c>
      <c r="I53" s="2">
        <f t="shared" si="75"/>
        <v>309.96899999999999</v>
      </c>
      <c r="J53" s="2">
        <f t="shared" si="7"/>
        <v>380.41649999999998</v>
      </c>
      <c r="K53" s="3">
        <f t="shared" si="72"/>
        <v>4094.8032059999996</v>
      </c>
      <c r="L53" s="1">
        <v>7750</v>
      </c>
      <c r="M53" s="3">
        <f t="shared" si="79"/>
        <v>31734724.846499998</v>
      </c>
      <c r="N53" s="3">
        <f t="shared" si="68"/>
        <v>30147988.604174998</v>
      </c>
      <c r="O53" s="3">
        <f t="shared" si="69"/>
        <v>23801043.634875</v>
      </c>
      <c r="P53" s="3">
        <f t="shared" si="12"/>
        <v>13103370.259199999</v>
      </c>
      <c r="Q53" s="3">
        <f t="shared" si="70"/>
        <v>11793033.233279999</v>
      </c>
      <c r="R53" s="1">
        <v>55900</v>
      </c>
      <c r="S53" s="3">
        <f t="shared" si="71"/>
        <v>17327267.100000001</v>
      </c>
    </row>
    <row r="54" spans="1:21" x14ac:dyDescent="0.25">
      <c r="A54" s="8">
        <v>50</v>
      </c>
      <c r="B54" s="1" t="s">
        <v>46</v>
      </c>
      <c r="C54" s="1" t="s">
        <v>116</v>
      </c>
      <c r="D54" s="1" t="s">
        <v>29</v>
      </c>
      <c r="E54" s="2">
        <v>236.01</v>
      </c>
      <c r="F54" s="2">
        <v>45.78</v>
      </c>
      <c r="G54" s="2">
        <v>0</v>
      </c>
      <c r="H54" s="2">
        <f t="shared" si="66"/>
        <v>281.78999999999996</v>
      </c>
      <c r="I54" s="2">
        <f t="shared" si="75"/>
        <v>309.96899999999999</v>
      </c>
      <c r="J54" s="2">
        <f t="shared" si="7"/>
        <v>380.41649999999998</v>
      </c>
      <c r="K54" s="3">
        <f t="shared" si="72"/>
        <v>4094.8032059999996</v>
      </c>
      <c r="L54" s="1">
        <v>7800</v>
      </c>
      <c r="M54" s="3">
        <f t="shared" si="79"/>
        <v>31939465.006799996</v>
      </c>
      <c r="N54" s="3">
        <f t="shared" si="68"/>
        <v>30342491.756459996</v>
      </c>
      <c r="O54" s="3">
        <f t="shared" si="69"/>
        <v>23954598.755099997</v>
      </c>
      <c r="P54" s="3">
        <f t="shared" si="12"/>
        <v>13103370.259199999</v>
      </c>
      <c r="Q54" s="3">
        <f t="shared" si="70"/>
        <v>11793033.233279999</v>
      </c>
      <c r="R54" s="1">
        <v>55900</v>
      </c>
      <c r="S54" s="3">
        <f t="shared" si="71"/>
        <v>17327267.100000001</v>
      </c>
    </row>
    <row r="55" spans="1:21" x14ac:dyDescent="0.25">
      <c r="A55" s="8">
        <v>51</v>
      </c>
      <c r="B55" s="1" t="s">
        <v>47</v>
      </c>
      <c r="C55" s="1" t="s">
        <v>117</v>
      </c>
      <c r="D55" s="1" t="s">
        <v>29</v>
      </c>
      <c r="E55" s="2">
        <v>236.01</v>
      </c>
      <c r="F55" s="2">
        <v>45.78</v>
      </c>
      <c r="G55" s="2">
        <v>0</v>
      </c>
      <c r="H55" s="2">
        <f t="shared" si="66"/>
        <v>281.78999999999996</v>
      </c>
      <c r="I55" s="2">
        <f t="shared" si="75"/>
        <v>309.96899999999999</v>
      </c>
      <c r="J55" s="2">
        <f t="shared" si="7"/>
        <v>380.41649999999998</v>
      </c>
      <c r="K55" s="3">
        <f t="shared" si="72"/>
        <v>4094.8032059999996</v>
      </c>
      <c r="L55" s="1">
        <v>7850</v>
      </c>
      <c r="M55" s="3">
        <f>+K55*L55</f>
        <v>32144205.167099997</v>
      </c>
      <c r="N55" s="3">
        <f t="shared" si="68"/>
        <v>30536994.908744995</v>
      </c>
      <c r="O55" s="3">
        <f t="shared" si="69"/>
        <v>24108153.875324998</v>
      </c>
      <c r="P55" s="3">
        <f t="shared" si="12"/>
        <v>13103370.259199999</v>
      </c>
      <c r="Q55" s="3">
        <f t="shared" si="70"/>
        <v>11793033.233279999</v>
      </c>
      <c r="R55" s="1">
        <v>55900</v>
      </c>
      <c r="S55" s="3">
        <f t="shared" si="71"/>
        <v>17327267.100000001</v>
      </c>
    </row>
    <row r="56" spans="1:21" x14ac:dyDescent="0.25">
      <c r="A56" s="8">
        <v>52</v>
      </c>
      <c r="B56" s="1" t="s">
        <v>48</v>
      </c>
      <c r="C56" s="1" t="s">
        <v>118</v>
      </c>
      <c r="D56" s="1" t="s">
        <v>29</v>
      </c>
      <c r="E56" s="2">
        <v>236.01</v>
      </c>
      <c r="F56" s="2">
        <v>45.78</v>
      </c>
      <c r="G56" s="2">
        <v>0</v>
      </c>
      <c r="H56" s="2">
        <f t="shared" si="66"/>
        <v>281.78999999999996</v>
      </c>
      <c r="I56" s="2">
        <f t="shared" si="75"/>
        <v>309.96899999999999</v>
      </c>
      <c r="J56" s="2">
        <f t="shared" si="7"/>
        <v>380.41649999999998</v>
      </c>
      <c r="K56" s="3">
        <f t="shared" si="72"/>
        <v>4094.8032059999996</v>
      </c>
      <c r="L56" s="1">
        <v>7900</v>
      </c>
      <c r="M56" s="3">
        <f t="shared" ref="M56" si="80">+K56*L56</f>
        <v>32348945.327399995</v>
      </c>
      <c r="N56" s="3">
        <f t="shared" si="68"/>
        <v>30731498.061029993</v>
      </c>
      <c r="O56" s="3">
        <f t="shared" si="69"/>
        <v>24261708.995549995</v>
      </c>
      <c r="P56" s="3">
        <f t="shared" si="12"/>
        <v>13103370.259199999</v>
      </c>
      <c r="Q56" s="3">
        <f t="shared" si="70"/>
        <v>11793033.233279999</v>
      </c>
      <c r="R56" s="1">
        <v>55900</v>
      </c>
      <c r="S56" s="3">
        <f t="shared" si="71"/>
        <v>17327267.100000001</v>
      </c>
    </row>
    <row r="57" spans="1:21" x14ac:dyDescent="0.25">
      <c r="A57" s="8">
        <v>53</v>
      </c>
      <c r="B57" s="1" t="s">
        <v>49</v>
      </c>
      <c r="C57" s="1" t="s">
        <v>119</v>
      </c>
      <c r="D57" s="1" t="s">
        <v>29</v>
      </c>
      <c r="E57" s="2">
        <v>236.01</v>
      </c>
      <c r="F57" s="2">
        <v>45.78</v>
      </c>
      <c r="G57" s="2">
        <v>0</v>
      </c>
      <c r="H57" s="2">
        <f t="shared" si="66"/>
        <v>281.78999999999996</v>
      </c>
      <c r="I57" s="2">
        <f t="shared" si="75"/>
        <v>309.96899999999999</v>
      </c>
      <c r="J57" s="2">
        <f t="shared" si="7"/>
        <v>380.41649999999998</v>
      </c>
      <c r="K57" s="3">
        <f t="shared" si="72"/>
        <v>4094.8032059999996</v>
      </c>
      <c r="L57" s="1">
        <v>7950</v>
      </c>
      <c r="M57" s="3">
        <f>+K57*L57</f>
        <v>32553685.487699997</v>
      </c>
      <c r="N57" s="3">
        <f t="shared" si="68"/>
        <v>30926001.213314995</v>
      </c>
      <c r="O57" s="3">
        <f t="shared" si="69"/>
        <v>24415264.115774997</v>
      </c>
      <c r="P57" s="3">
        <f t="shared" si="12"/>
        <v>13103370.259199999</v>
      </c>
      <c r="Q57" s="3">
        <f t="shared" si="70"/>
        <v>11793033.233279999</v>
      </c>
      <c r="R57" s="1">
        <v>55900</v>
      </c>
      <c r="S57" s="3">
        <f t="shared" si="71"/>
        <v>17327267.100000001</v>
      </c>
    </row>
    <row r="58" spans="1:21" x14ac:dyDescent="0.25">
      <c r="A58" s="8">
        <v>54</v>
      </c>
      <c r="B58" s="1" t="s">
        <v>50</v>
      </c>
      <c r="C58" s="1" t="s">
        <v>120</v>
      </c>
      <c r="D58" s="1" t="s">
        <v>29</v>
      </c>
      <c r="E58" s="2">
        <v>236.01</v>
      </c>
      <c r="F58" s="2">
        <v>45.78</v>
      </c>
      <c r="G58" s="2">
        <v>0</v>
      </c>
      <c r="H58" s="2">
        <f t="shared" ref="H58" si="81">+E58+F58+G58</f>
        <v>281.78999999999996</v>
      </c>
      <c r="I58" s="2">
        <f t="shared" ref="I58" si="82">+H58*1.1</f>
        <v>309.96899999999999</v>
      </c>
      <c r="J58" s="2">
        <f t="shared" si="7"/>
        <v>380.41649999999998</v>
      </c>
      <c r="K58" s="3">
        <f t="shared" ref="K58" si="83">+J58*10.764</f>
        <v>4094.8032059999996</v>
      </c>
      <c r="L58" s="1">
        <v>8000</v>
      </c>
      <c r="M58" s="3">
        <f>+K58*L58</f>
        <v>32758425.647999998</v>
      </c>
      <c r="N58" s="3">
        <f t="shared" ref="N58" si="84">+M58*0.95</f>
        <v>31120504.365599997</v>
      </c>
      <c r="O58" s="3">
        <f t="shared" ref="O58" si="85">+M58*0.75</f>
        <v>24568819.235999998</v>
      </c>
      <c r="P58" s="3">
        <f t="shared" si="12"/>
        <v>13103370.259199999</v>
      </c>
      <c r="Q58" s="3">
        <f t="shared" ref="Q58" si="86">+P58*0.9</f>
        <v>11793033.233279999</v>
      </c>
      <c r="R58" s="1">
        <v>55900</v>
      </c>
      <c r="S58" s="3">
        <f t="shared" ref="S58" si="87">+I58*R58</f>
        <v>17327267.100000001</v>
      </c>
    </row>
    <row r="59" spans="1:21" x14ac:dyDescent="0.25">
      <c r="A59" s="8">
        <v>55</v>
      </c>
      <c r="B59" s="1" t="s">
        <v>51</v>
      </c>
      <c r="C59" s="1" t="s">
        <v>121</v>
      </c>
      <c r="D59" s="1" t="s">
        <v>29</v>
      </c>
      <c r="E59" s="2">
        <v>236.01</v>
      </c>
      <c r="F59" s="2">
        <v>45.78</v>
      </c>
      <c r="G59" s="2">
        <v>0</v>
      </c>
      <c r="H59" s="2">
        <f t="shared" ref="H59:H114" si="88">+E59+F59+G59</f>
        <v>281.78999999999996</v>
      </c>
      <c r="I59" s="2">
        <f t="shared" ref="I59:I64" si="89">+H59*1.1</f>
        <v>309.96899999999999</v>
      </c>
      <c r="J59" s="2">
        <f t="shared" si="7"/>
        <v>380.41649999999998</v>
      </c>
      <c r="K59" s="3">
        <f>+J59*10.764</f>
        <v>4094.8032059999996</v>
      </c>
      <c r="L59" s="1">
        <v>8050</v>
      </c>
      <c r="M59" s="3">
        <f>+K59*L59</f>
        <v>32963165.808299996</v>
      </c>
      <c r="N59" s="3">
        <f t="shared" ref="N59:N114" si="90">+M59*0.95</f>
        <v>31315007.517884996</v>
      </c>
      <c r="O59" s="3">
        <f t="shared" ref="O59:O114" si="91">+M59*0.75</f>
        <v>24722374.356224999</v>
      </c>
      <c r="P59" s="3">
        <f t="shared" si="12"/>
        <v>13103370.259199999</v>
      </c>
      <c r="Q59" s="3">
        <f t="shared" ref="Q59:Q114" si="92">+P59*0.9</f>
        <v>11793033.233279999</v>
      </c>
      <c r="R59" s="1">
        <v>57200</v>
      </c>
      <c r="S59" s="3">
        <f t="shared" ref="S59:S114" si="93">+I59*R59</f>
        <v>17730226.800000001</v>
      </c>
    </row>
    <row r="60" spans="1:21" x14ac:dyDescent="0.25">
      <c r="A60" s="8">
        <v>56</v>
      </c>
      <c r="B60" s="1" t="s">
        <v>52</v>
      </c>
      <c r="C60" s="1" t="s">
        <v>122</v>
      </c>
      <c r="D60" s="1" t="s">
        <v>29</v>
      </c>
      <c r="E60" s="2">
        <v>236.01</v>
      </c>
      <c r="F60" s="2">
        <v>45.78</v>
      </c>
      <c r="G60" s="2">
        <v>0</v>
      </c>
      <c r="H60" s="2">
        <f t="shared" si="88"/>
        <v>281.78999999999996</v>
      </c>
      <c r="I60" s="2">
        <f t="shared" si="89"/>
        <v>309.96899999999999</v>
      </c>
      <c r="J60" s="2">
        <f t="shared" si="7"/>
        <v>380.41649999999998</v>
      </c>
      <c r="K60" s="3">
        <f t="shared" ref="K60:K88" si="94">+J60*10.764</f>
        <v>4094.8032059999996</v>
      </c>
      <c r="L60" s="1">
        <v>8100</v>
      </c>
      <c r="M60" s="3">
        <f t="shared" ref="M60" si="95">+K60*L60</f>
        <v>33167905.968599997</v>
      </c>
      <c r="N60" s="3">
        <f t="shared" si="90"/>
        <v>31509510.670169998</v>
      </c>
      <c r="O60" s="3">
        <f t="shared" si="91"/>
        <v>24875929.476449996</v>
      </c>
      <c r="P60" s="3">
        <f t="shared" si="12"/>
        <v>13103370.259199999</v>
      </c>
      <c r="Q60" s="3">
        <f t="shared" si="92"/>
        <v>11793033.233279999</v>
      </c>
      <c r="R60" s="1">
        <v>57200</v>
      </c>
      <c r="S60" s="3">
        <f t="shared" si="93"/>
        <v>17730226.800000001</v>
      </c>
    </row>
    <row r="61" spans="1:21" x14ac:dyDescent="0.25">
      <c r="A61" s="8">
        <v>57</v>
      </c>
      <c r="B61" s="1" t="s">
        <v>53</v>
      </c>
      <c r="C61" s="1" t="s">
        <v>123</v>
      </c>
      <c r="D61" s="1" t="s">
        <v>29</v>
      </c>
      <c r="E61" s="2">
        <v>236.01</v>
      </c>
      <c r="F61" s="2">
        <v>45.78</v>
      </c>
      <c r="G61" s="2">
        <v>0</v>
      </c>
      <c r="H61" s="2">
        <f t="shared" si="88"/>
        <v>281.78999999999996</v>
      </c>
      <c r="I61" s="2">
        <f t="shared" si="89"/>
        <v>309.96899999999999</v>
      </c>
      <c r="J61" s="2">
        <f t="shared" si="7"/>
        <v>380.41649999999998</v>
      </c>
      <c r="K61" s="3">
        <f t="shared" si="94"/>
        <v>4094.8032059999996</v>
      </c>
      <c r="L61" s="1">
        <v>8150</v>
      </c>
      <c r="M61" s="3">
        <f>+K61*L61</f>
        <v>33372646.128899995</v>
      </c>
      <c r="N61" s="3">
        <f t="shared" si="90"/>
        <v>31704013.822454993</v>
      </c>
      <c r="O61" s="3">
        <f t="shared" si="91"/>
        <v>25029484.596674997</v>
      </c>
      <c r="P61" s="3">
        <f t="shared" si="12"/>
        <v>13103370.259199999</v>
      </c>
      <c r="Q61" s="3">
        <f t="shared" si="92"/>
        <v>11793033.233279999</v>
      </c>
      <c r="R61" s="1">
        <v>57200</v>
      </c>
      <c r="S61" s="3">
        <f t="shared" si="93"/>
        <v>17730226.800000001</v>
      </c>
    </row>
    <row r="62" spans="1:21" x14ac:dyDescent="0.25">
      <c r="A62" s="8">
        <v>58</v>
      </c>
      <c r="B62" s="1" t="s">
        <v>54</v>
      </c>
      <c r="C62" s="1" t="s">
        <v>124</v>
      </c>
      <c r="D62" s="1" t="s">
        <v>29</v>
      </c>
      <c r="E62" s="2">
        <v>236.01</v>
      </c>
      <c r="F62" s="2">
        <v>45.78</v>
      </c>
      <c r="G62" s="2">
        <v>0</v>
      </c>
      <c r="H62" s="2">
        <f t="shared" si="88"/>
        <v>281.78999999999996</v>
      </c>
      <c r="I62" s="2">
        <f t="shared" si="89"/>
        <v>309.96899999999999</v>
      </c>
      <c r="J62" s="2">
        <f t="shared" si="7"/>
        <v>380.41649999999998</v>
      </c>
      <c r="K62" s="3">
        <f t="shared" si="94"/>
        <v>4094.8032059999996</v>
      </c>
      <c r="L62" s="1">
        <v>8200</v>
      </c>
      <c r="M62" s="3">
        <f t="shared" ref="M62:M66" si="96">+K62*L62</f>
        <v>33577386.289199993</v>
      </c>
      <c r="N62" s="3">
        <f t="shared" si="90"/>
        <v>31898516.974739991</v>
      </c>
      <c r="O62" s="3">
        <f t="shared" si="91"/>
        <v>25183039.716899995</v>
      </c>
      <c r="P62" s="3">
        <f t="shared" si="12"/>
        <v>13103370.259199999</v>
      </c>
      <c r="Q62" s="3">
        <f t="shared" si="92"/>
        <v>11793033.233279999</v>
      </c>
      <c r="R62" s="1">
        <v>57200</v>
      </c>
      <c r="S62" s="3">
        <f t="shared" si="93"/>
        <v>17730226.800000001</v>
      </c>
      <c r="U62" t="s">
        <v>30</v>
      </c>
    </row>
    <row r="63" spans="1:21" x14ac:dyDescent="0.25">
      <c r="A63" s="8">
        <v>59</v>
      </c>
      <c r="B63" s="1" t="s">
        <v>55</v>
      </c>
      <c r="C63" s="1" t="s">
        <v>125</v>
      </c>
      <c r="D63" s="1" t="s">
        <v>29</v>
      </c>
      <c r="E63" s="2">
        <v>236.01</v>
      </c>
      <c r="F63" s="2">
        <v>45.78</v>
      </c>
      <c r="G63" s="2">
        <v>0</v>
      </c>
      <c r="H63" s="2">
        <f t="shared" si="88"/>
        <v>281.78999999999996</v>
      </c>
      <c r="I63" s="2">
        <f t="shared" si="89"/>
        <v>309.96899999999999</v>
      </c>
      <c r="J63" s="2">
        <f t="shared" si="7"/>
        <v>380.41649999999998</v>
      </c>
      <c r="K63" s="3">
        <f t="shared" si="94"/>
        <v>4094.8032059999996</v>
      </c>
      <c r="L63" s="1">
        <v>8250</v>
      </c>
      <c r="M63" s="3">
        <f t="shared" si="96"/>
        <v>33782126.449499995</v>
      </c>
      <c r="N63" s="3">
        <f t="shared" si="90"/>
        <v>32093020.127024993</v>
      </c>
      <c r="O63" s="3">
        <f t="shared" si="91"/>
        <v>25336594.837124996</v>
      </c>
      <c r="P63" s="3">
        <f t="shared" si="12"/>
        <v>13103370.259199999</v>
      </c>
      <c r="Q63" s="3">
        <f t="shared" si="92"/>
        <v>11793033.233279999</v>
      </c>
      <c r="R63" s="1">
        <v>57200</v>
      </c>
      <c r="S63" s="3">
        <f t="shared" si="93"/>
        <v>17730226.800000001</v>
      </c>
    </row>
    <row r="64" spans="1:21" x14ac:dyDescent="0.25">
      <c r="A64" s="8">
        <v>60</v>
      </c>
      <c r="B64" s="1" t="s">
        <v>56</v>
      </c>
      <c r="C64" s="1" t="s">
        <v>126</v>
      </c>
      <c r="D64" s="1" t="s">
        <v>29</v>
      </c>
      <c r="E64" s="2">
        <v>236.01</v>
      </c>
      <c r="F64" s="2">
        <v>45.78</v>
      </c>
      <c r="G64" s="2">
        <v>0</v>
      </c>
      <c r="H64" s="2">
        <f t="shared" si="88"/>
        <v>281.78999999999996</v>
      </c>
      <c r="I64" s="2">
        <f t="shared" si="89"/>
        <v>309.96899999999999</v>
      </c>
      <c r="J64" s="2">
        <f t="shared" si="7"/>
        <v>380.41649999999998</v>
      </c>
      <c r="K64" s="3">
        <f t="shared" si="94"/>
        <v>4094.8032059999996</v>
      </c>
      <c r="L64" s="1">
        <v>8300</v>
      </c>
      <c r="M64" s="3">
        <f t="shared" si="96"/>
        <v>33986866.609799996</v>
      </c>
      <c r="N64" s="3">
        <f t="shared" si="90"/>
        <v>32287523.279309995</v>
      </c>
      <c r="O64" s="3">
        <f t="shared" si="91"/>
        <v>25490149.957349997</v>
      </c>
      <c r="P64" s="3">
        <f t="shared" si="12"/>
        <v>13103370.259199999</v>
      </c>
      <c r="Q64" s="3">
        <f t="shared" si="92"/>
        <v>11793033.233279999</v>
      </c>
      <c r="R64" s="1">
        <v>57200</v>
      </c>
      <c r="S64" s="3">
        <f t="shared" si="93"/>
        <v>17730226.800000001</v>
      </c>
    </row>
    <row r="65" spans="1:19" x14ac:dyDescent="0.25">
      <c r="A65" s="8">
        <v>61</v>
      </c>
      <c r="B65" s="1" t="s">
        <v>57</v>
      </c>
      <c r="C65" s="1" t="s">
        <v>127</v>
      </c>
      <c r="D65" s="1" t="s">
        <v>29</v>
      </c>
      <c r="E65" s="2">
        <v>236.01</v>
      </c>
      <c r="F65" s="2">
        <v>45.78</v>
      </c>
      <c r="G65" s="2">
        <v>0</v>
      </c>
      <c r="H65" s="2">
        <f t="shared" si="88"/>
        <v>281.78999999999996</v>
      </c>
      <c r="I65" s="2">
        <f>+H65*1.1</f>
        <v>309.96899999999999</v>
      </c>
      <c r="J65" s="2">
        <f t="shared" si="7"/>
        <v>380.41649999999998</v>
      </c>
      <c r="K65" s="3">
        <f t="shared" si="94"/>
        <v>4094.8032059999996</v>
      </c>
      <c r="L65" s="1">
        <v>8350</v>
      </c>
      <c r="M65" s="3">
        <f t="shared" si="96"/>
        <v>34191606.770099998</v>
      </c>
      <c r="N65" s="3">
        <f t="shared" si="90"/>
        <v>32482026.431594998</v>
      </c>
      <c r="O65" s="3">
        <f t="shared" si="91"/>
        <v>25643705.077574998</v>
      </c>
      <c r="P65" s="3">
        <f t="shared" si="12"/>
        <v>13103370.259199999</v>
      </c>
      <c r="Q65" s="3">
        <f t="shared" si="92"/>
        <v>11793033.233279999</v>
      </c>
      <c r="R65" s="1">
        <v>57200</v>
      </c>
      <c r="S65" s="3">
        <f t="shared" si="93"/>
        <v>17730226.800000001</v>
      </c>
    </row>
    <row r="66" spans="1:19" x14ac:dyDescent="0.25">
      <c r="A66" s="8">
        <v>62</v>
      </c>
      <c r="B66" s="1" t="s">
        <v>58</v>
      </c>
      <c r="C66" s="1" t="s">
        <v>128</v>
      </c>
      <c r="D66" s="1" t="s">
        <v>29</v>
      </c>
      <c r="E66" s="2">
        <v>236.01</v>
      </c>
      <c r="F66" s="2">
        <v>45.78</v>
      </c>
      <c r="G66" s="2">
        <v>0</v>
      </c>
      <c r="H66" s="2">
        <f t="shared" si="88"/>
        <v>281.78999999999996</v>
      </c>
      <c r="I66" s="2">
        <f>+H66*1.1</f>
        <v>309.96899999999999</v>
      </c>
      <c r="J66" s="2">
        <f t="shared" si="7"/>
        <v>380.41649999999998</v>
      </c>
      <c r="K66" s="3">
        <f t="shared" si="94"/>
        <v>4094.8032059999996</v>
      </c>
      <c r="L66" s="1">
        <v>8400</v>
      </c>
      <c r="M66" s="3">
        <f t="shared" si="96"/>
        <v>34396346.930399999</v>
      </c>
      <c r="N66" s="3">
        <f t="shared" si="90"/>
        <v>32676529.583879996</v>
      </c>
      <c r="O66" s="3">
        <f t="shared" si="91"/>
        <v>25797260.197799999</v>
      </c>
      <c r="P66" s="3">
        <f t="shared" si="12"/>
        <v>13103370.259199999</v>
      </c>
      <c r="Q66" s="3">
        <f t="shared" si="92"/>
        <v>11793033.233279999</v>
      </c>
      <c r="R66" s="1">
        <v>57200</v>
      </c>
      <c r="S66" s="3">
        <f t="shared" si="93"/>
        <v>17730226.800000001</v>
      </c>
    </row>
    <row r="67" spans="1:19" x14ac:dyDescent="0.25">
      <c r="A67" s="8">
        <v>63</v>
      </c>
      <c r="B67" s="1" t="s">
        <v>59</v>
      </c>
      <c r="C67" s="1" t="s">
        <v>129</v>
      </c>
      <c r="D67" s="1" t="s">
        <v>29</v>
      </c>
      <c r="E67" s="2">
        <v>236.01</v>
      </c>
      <c r="F67" s="2">
        <v>45.78</v>
      </c>
      <c r="G67" s="2">
        <v>0</v>
      </c>
      <c r="H67" s="2">
        <f t="shared" si="88"/>
        <v>281.78999999999996</v>
      </c>
      <c r="I67" s="2">
        <f t="shared" ref="I67:I114" si="97">+H67*1.1</f>
        <v>309.96899999999999</v>
      </c>
      <c r="J67" s="2">
        <f t="shared" si="7"/>
        <v>380.41649999999998</v>
      </c>
      <c r="K67" s="3">
        <f t="shared" si="94"/>
        <v>4094.8032059999996</v>
      </c>
      <c r="L67" s="1">
        <v>8450</v>
      </c>
      <c r="M67" s="3">
        <f>+K67*L67</f>
        <v>34601087.090699993</v>
      </c>
      <c r="N67" s="3">
        <f t="shared" si="90"/>
        <v>32871032.736164991</v>
      </c>
      <c r="O67" s="3">
        <f t="shared" si="91"/>
        <v>25950815.318024993</v>
      </c>
      <c r="P67" s="3">
        <f t="shared" si="12"/>
        <v>13103370.259199999</v>
      </c>
      <c r="Q67" s="3">
        <f t="shared" si="92"/>
        <v>11793033.233279999</v>
      </c>
      <c r="R67" s="1">
        <v>57200</v>
      </c>
      <c r="S67" s="3">
        <f t="shared" si="93"/>
        <v>17730226.800000001</v>
      </c>
    </row>
    <row r="68" spans="1:19" x14ac:dyDescent="0.25">
      <c r="A68" s="8">
        <v>64</v>
      </c>
      <c r="B68" s="1" t="s">
        <v>60</v>
      </c>
      <c r="C68" s="1" t="s">
        <v>130</v>
      </c>
      <c r="D68" s="1" t="s">
        <v>29</v>
      </c>
      <c r="E68" s="2">
        <v>236.01</v>
      </c>
      <c r="F68" s="2">
        <v>45.78</v>
      </c>
      <c r="G68" s="2">
        <v>0</v>
      </c>
      <c r="H68" s="2">
        <f t="shared" si="88"/>
        <v>281.78999999999996</v>
      </c>
      <c r="I68" s="2">
        <f t="shared" si="97"/>
        <v>309.96899999999999</v>
      </c>
      <c r="J68" s="2">
        <f t="shared" si="7"/>
        <v>380.41649999999998</v>
      </c>
      <c r="K68" s="3">
        <f t="shared" si="94"/>
        <v>4094.8032059999996</v>
      </c>
      <c r="L68" s="1">
        <v>8500</v>
      </c>
      <c r="M68" s="3">
        <f t="shared" ref="M68" si="98">+K68*L68</f>
        <v>34805827.250999995</v>
      </c>
      <c r="N68" s="3">
        <f t="shared" si="90"/>
        <v>33065535.888449993</v>
      </c>
      <c r="O68" s="3">
        <f t="shared" si="91"/>
        <v>26104370.438249998</v>
      </c>
      <c r="P68" s="3">
        <f t="shared" si="12"/>
        <v>13103370.259199999</v>
      </c>
      <c r="Q68" s="3">
        <f t="shared" si="92"/>
        <v>11793033.233279999</v>
      </c>
      <c r="R68" s="1">
        <v>57200</v>
      </c>
      <c r="S68" s="3">
        <f t="shared" si="93"/>
        <v>17730226.800000001</v>
      </c>
    </row>
    <row r="69" spans="1:19" x14ac:dyDescent="0.25">
      <c r="A69" s="8">
        <v>65</v>
      </c>
      <c r="B69" s="1" t="s">
        <v>61</v>
      </c>
      <c r="C69" s="1" t="s">
        <v>131</v>
      </c>
      <c r="D69" s="1" t="s">
        <v>29</v>
      </c>
      <c r="E69" s="2">
        <v>236.01</v>
      </c>
      <c r="F69" s="2">
        <v>45.78</v>
      </c>
      <c r="G69" s="2">
        <v>0</v>
      </c>
      <c r="H69" s="2">
        <f t="shared" si="88"/>
        <v>281.78999999999996</v>
      </c>
      <c r="I69" s="2">
        <f t="shared" si="97"/>
        <v>309.96899999999999</v>
      </c>
      <c r="J69" s="2">
        <f t="shared" ref="J69:J132" si="99">+H69*1.35</f>
        <v>380.41649999999998</v>
      </c>
      <c r="K69" s="3">
        <f t="shared" si="94"/>
        <v>4094.8032059999996</v>
      </c>
      <c r="L69" s="1">
        <v>8550</v>
      </c>
      <c r="M69" s="3">
        <f>+K69*L69</f>
        <v>35010567.411299996</v>
      </c>
      <c r="N69" s="3">
        <f t="shared" si="90"/>
        <v>33260039.040734995</v>
      </c>
      <c r="O69" s="3">
        <f t="shared" si="91"/>
        <v>26257925.558474995</v>
      </c>
      <c r="P69" s="3">
        <f t="shared" ref="P69:P132" si="100">+K69*3200</f>
        <v>13103370.259199999</v>
      </c>
      <c r="Q69" s="3">
        <f t="shared" si="92"/>
        <v>11793033.233279999</v>
      </c>
      <c r="R69" s="1">
        <v>58500</v>
      </c>
      <c r="S69" s="3">
        <f t="shared" si="93"/>
        <v>18133186.5</v>
      </c>
    </row>
    <row r="70" spans="1:19" x14ac:dyDescent="0.25">
      <c r="A70" s="8">
        <v>66</v>
      </c>
      <c r="B70" s="1" t="s">
        <v>62</v>
      </c>
      <c r="C70" s="1" t="s">
        <v>132</v>
      </c>
      <c r="D70" s="1" t="s">
        <v>29</v>
      </c>
      <c r="E70" s="2">
        <v>236.01</v>
      </c>
      <c r="F70" s="2">
        <v>45.78</v>
      </c>
      <c r="G70" s="2">
        <v>0</v>
      </c>
      <c r="H70" s="2">
        <f t="shared" si="88"/>
        <v>281.78999999999996</v>
      </c>
      <c r="I70" s="2">
        <f t="shared" si="97"/>
        <v>309.96899999999999</v>
      </c>
      <c r="J70" s="2">
        <f t="shared" si="99"/>
        <v>380.41649999999998</v>
      </c>
      <c r="K70" s="3">
        <f t="shared" si="94"/>
        <v>4094.8032059999996</v>
      </c>
      <c r="L70" s="1">
        <v>8600</v>
      </c>
      <c r="M70" s="3">
        <f t="shared" ref="M70:M75" si="101">+K70*L70</f>
        <v>35215307.571599998</v>
      </c>
      <c r="N70" s="3">
        <f t="shared" si="90"/>
        <v>33454542.193019997</v>
      </c>
      <c r="O70" s="3">
        <f t="shared" si="91"/>
        <v>26411480.6787</v>
      </c>
      <c r="P70" s="3">
        <f t="shared" si="100"/>
        <v>13103370.259199999</v>
      </c>
      <c r="Q70" s="3">
        <f t="shared" si="92"/>
        <v>11793033.233279999</v>
      </c>
      <c r="R70" s="1">
        <v>58500</v>
      </c>
      <c r="S70" s="3">
        <f t="shared" si="93"/>
        <v>18133186.5</v>
      </c>
    </row>
    <row r="71" spans="1:19" x14ac:dyDescent="0.25">
      <c r="A71" s="8">
        <v>67</v>
      </c>
      <c r="B71" s="1" t="s">
        <v>63</v>
      </c>
      <c r="C71" s="1" t="s">
        <v>133</v>
      </c>
      <c r="D71" s="1" t="s">
        <v>29</v>
      </c>
      <c r="E71" s="2">
        <v>236.01</v>
      </c>
      <c r="F71" s="2">
        <v>45.78</v>
      </c>
      <c r="G71" s="2">
        <v>0</v>
      </c>
      <c r="H71" s="2">
        <f t="shared" si="88"/>
        <v>281.78999999999996</v>
      </c>
      <c r="I71" s="2">
        <f t="shared" si="97"/>
        <v>309.96899999999999</v>
      </c>
      <c r="J71" s="2">
        <f t="shared" si="99"/>
        <v>380.41649999999998</v>
      </c>
      <c r="K71" s="3">
        <f t="shared" si="94"/>
        <v>4094.8032059999996</v>
      </c>
      <c r="L71" s="1">
        <v>8650</v>
      </c>
      <c r="M71" s="3">
        <f t="shared" si="101"/>
        <v>35420047.731899999</v>
      </c>
      <c r="N71" s="3">
        <f t="shared" si="90"/>
        <v>33649045.345304996</v>
      </c>
      <c r="O71" s="3">
        <f t="shared" si="91"/>
        <v>26565035.798924997</v>
      </c>
      <c r="P71" s="3">
        <f t="shared" si="100"/>
        <v>13103370.259199999</v>
      </c>
      <c r="Q71" s="3">
        <f t="shared" si="92"/>
        <v>11793033.233279999</v>
      </c>
      <c r="R71" s="1">
        <v>58500</v>
      </c>
      <c r="S71" s="3">
        <f t="shared" si="93"/>
        <v>18133186.5</v>
      </c>
    </row>
    <row r="72" spans="1:19" x14ac:dyDescent="0.25">
      <c r="A72" s="8">
        <v>68</v>
      </c>
      <c r="B72" s="1" t="s">
        <v>64</v>
      </c>
      <c r="C72" s="1" t="s">
        <v>134</v>
      </c>
      <c r="D72" s="1" t="s">
        <v>29</v>
      </c>
      <c r="E72" s="2">
        <v>236.01</v>
      </c>
      <c r="F72" s="2">
        <v>45.78</v>
      </c>
      <c r="G72" s="2">
        <v>0</v>
      </c>
      <c r="H72" s="2">
        <f t="shared" si="88"/>
        <v>281.78999999999996</v>
      </c>
      <c r="I72" s="2">
        <f t="shared" si="97"/>
        <v>309.96899999999999</v>
      </c>
      <c r="J72" s="2">
        <f t="shared" si="99"/>
        <v>380.41649999999998</v>
      </c>
      <c r="K72" s="3">
        <f t="shared" si="94"/>
        <v>4094.8032059999996</v>
      </c>
      <c r="L72" s="1">
        <v>8700</v>
      </c>
      <c r="M72" s="3">
        <f t="shared" si="101"/>
        <v>35624787.892199993</v>
      </c>
      <c r="N72" s="3">
        <f t="shared" si="90"/>
        <v>33843548.49758999</v>
      </c>
      <c r="O72" s="3">
        <f t="shared" si="91"/>
        <v>26718590.919149995</v>
      </c>
      <c r="P72" s="3">
        <f t="shared" si="100"/>
        <v>13103370.259199999</v>
      </c>
      <c r="Q72" s="3">
        <f t="shared" si="92"/>
        <v>11793033.233279999</v>
      </c>
      <c r="R72" s="1">
        <v>58500</v>
      </c>
      <c r="S72" s="3">
        <f t="shared" si="93"/>
        <v>18133186.5</v>
      </c>
    </row>
    <row r="73" spans="1:19" x14ac:dyDescent="0.25">
      <c r="A73" s="8"/>
      <c r="B73" s="12" t="s">
        <v>100</v>
      </c>
      <c r="C73" s="1"/>
      <c r="D73" s="1"/>
      <c r="E73" s="2"/>
      <c r="F73" s="2"/>
      <c r="G73" s="2"/>
      <c r="H73" s="2"/>
      <c r="I73" s="2"/>
      <c r="J73" s="2"/>
      <c r="K73" s="3"/>
      <c r="L73" s="1"/>
      <c r="M73" s="3"/>
      <c r="N73" s="3"/>
      <c r="O73" s="3"/>
      <c r="P73" s="3"/>
      <c r="Q73" s="3"/>
      <c r="R73" s="1"/>
      <c r="S73" s="3"/>
    </row>
    <row r="74" spans="1:19" x14ac:dyDescent="0.25">
      <c r="A74" s="8">
        <v>69</v>
      </c>
      <c r="B74" s="1" t="s">
        <v>31</v>
      </c>
      <c r="C74" s="1" t="s">
        <v>135</v>
      </c>
      <c r="D74" s="1" t="s">
        <v>29</v>
      </c>
      <c r="E74" s="2">
        <v>240.37</v>
      </c>
      <c r="F74" s="2">
        <v>53.92</v>
      </c>
      <c r="G74" s="2">
        <v>0</v>
      </c>
      <c r="H74" s="2">
        <f t="shared" si="88"/>
        <v>294.29000000000002</v>
      </c>
      <c r="I74" s="2">
        <f t="shared" si="97"/>
        <v>323.71900000000005</v>
      </c>
      <c r="J74" s="2">
        <f t="shared" si="99"/>
        <v>397.29150000000004</v>
      </c>
      <c r="K74" s="3">
        <f t="shared" si="94"/>
        <v>4276.4457060000004</v>
      </c>
      <c r="L74" s="1">
        <v>7200</v>
      </c>
      <c r="M74" s="3">
        <f t="shared" si="101"/>
        <v>30790409.083200004</v>
      </c>
      <c r="N74" s="3">
        <f t="shared" si="90"/>
        <v>29250888.629040003</v>
      </c>
      <c r="O74" s="3">
        <f t="shared" si="91"/>
        <v>23092806.812400002</v>
      </c>
      <c r="P74" s="3">
        <f t="shared" si="100"/>
        <v>13684626.259200001</v>
      </c>
      <c r="Q74" s="3">
        <f t="shared" si="92"/>
        <v>12316163.633280002</v>
      </c>
      <c r="R74" s="1">
        <v>52000</v>
      </c>
      <c r="S74" s="3">
        <f t="shared" si="93"/>
        <v>16833388.000000004</v>
      </c>
    </row>
    <row r="75" spans="1:19" x14ac:dyDescent="0.25">
      <c r="A75" s="8">
        <v>70</v>
      </c>
      <c r="B75" s="1" t="s">
        <v>32</v>
      </c>
      <c r="C75" s="1" t="s">
        <v>136</v>
      </c>
      <c r="D75" s="1" t="s">
        <v>29</v>
      </c>
      <c r="E75" s="2">
        <v>240.37</v>
      </c>
      <c r="F75" s="2">
        <v>53.92</v>
      </c>
      <c r="G75" s="2">
        <v>0</v>
      </c>
      <c r="H75" s="2">
        <f t="shared" si="88"/>
        <v>294.29000000000002</v>
      </c>
      <c r="I75" s="2">
        <f t="shared" si="97"/>
        <v>323.71900000000005</v>
      </c>
      <c r="J75" s="2">
        <f t="shared" si="99"/>
        <v>397.29150000000004</v>
      </c>
      <c r="K75" s="3">
        <f t="shared" si="94"/>
        <v>4276.4457060000004</v>
      </c>
      <c r="L75" s="1">
        <v>7200</v>
      </c>
      <c r="M75" s="3">
        <f t="shared" si="101"/>
        <v>30790409.083200004</v>
      </c>
      <c r="N75" s="3">
        <f t="shared" si="90"/>
        <v>29250888.629040003</v>
      </c>
      <c r="O75" s="3">
        <f t="shared" si="91"/>
        <v>23092806.812400002</v>
      </c>
      <c r="P75" s="3">
        <f t="shared" si="100"/>
        <v>13684626.259200001</v>
      </c>
      <c r="Q75" s="3">
        <f t="shared" si="92"/>
        <v>12316163.633280002</v>
      </c>
      <c r="R75" s="1">
        <v>52000</v>
      </c>
      <c r="S75" s="3">
        <f t="shared" si="93"/>
        <v>16833388.000000004</v>
      </c>
    </row>
    <row r="76" spans="1:19" x14ac:dyDescent="0.25">
      <c r="A76" s="8">
        <v>71</v>
      </c>
      <c r="B76" s="1" t="s">
        <v>33</v>
      </c>
      <c r="C76" s="1" t="s">
        <v>137</v>
      </c>
      <c r="D76" s="1" t="s">
        <v>29</v>
      </c>
      <c r="E76" s="2">
        <v>240.37</v>
      </c>
      <c r="F76" s="2">
        <v>53.92</v>
      </c>
      <c r="G76" s="2">
        <v>0</v>
      </c>
      <c r="H76" s="2">
        <f t="shared" si="88"/>
        <v>294.29000000000002</v>
      </c>
      <c r="I76" s="2">
        <f t="shared" si="97"/>
        <v>323.71900000000005</v>
      </c>
      <c r="J76" s="2">
        <f t="shared" si="99"/>
        <v>397.29150000000004</v>
      </c>
      <c r="K76" s="3">
        <f t="shared" si="94"/>
        <v>4276.4457060000004</v>
      </c>
      <c r="L76" s="1">
        <v>7200</v>
      </c>
      <c r="M76" s="3">
        <f>+K76*L76</f>
        <v>30790409.083200004</v>
      </c>
      <c r="N76" s="3">
        <f t="shared" si="90"/>
        <v>29250888.629040003</v>
      </c>
      <c r="O76" s="3">
        <f t="shared" si="91"/>
        <v>23092806.812400002</v>
      </c>
      <c r="P76" s="3">
        <f t="shared" si="100"/>
        <v>13684626.259200001</v>
      </c>
      <c r="Q76" s="3">
        <f t="shared" si="92"/>
        <v>12316163.633280002</v>
      </c>
      <c r="R76" s="1">
        <v>52000</v>
      </c>
      <c r="S76" s="3">
        <f t="shared" si="93"/>
        <v>16833388.000000004</v>
      </c>
    </row>
    <row r="77" spans="1:19" x14ac:dyDescent="0.25">
      <c r="A77" s="8">
        <v>72</v>
      </c>
      <c r="B77" s="1" t="s">
        <v>34</v>
      </c>
      <c r="C77" s="1" t="s">
        <v>138</v>
      </c>
      <c r="D77" s="1" t="s">
        <v>29</v>
      </c>
      <c r="E77" s="2">
        <v>240.37</v>
      </c>
      <c r="F77" s="2">
        <v>53.92</v>
      </c>
      <c r="G77" s="2">
        <v>0</v>
      </c>
      <c r="H77" s="2">
        <f t="shared" si="88"/>
        <v>294.29000000000002</v>
      </c>
      <c r="I77" s="2">
        <f t="shared" si="97"/>
        <v>323.71900000000005</v>
      </c>
      <c r="J77" s="2">
        <f t="shared" si="99"/>
        <v>397.29150000000004</v>
      </c>
      <c r="K77" s="3">
        <f t="shared" si="94"/>
        <v>4276.4457060000004</v>
      </c>
      <c r="L77" s="1">
        <v>7200</v>
      </c>
      <c r="M77" s="3">
        <f t="shared" ref="M77" si="102">+K77*L77</f>
        <v>30790409.083200004</v>
      </c>
      <c r="N77" s="3">
        <f t="shared" si="90"/>
        <v>29250888.629040003</v>
      </c>
      <c r="O77" s="3">
        <f t="shared" si="91"/>
        <v>23092806.812400002</v>
      </c>
      <c r="P77" s="3">
        <f t="shared" si="100"/>
        <v>13684626.259200001</v>
      </c>
      <c r="Q77" s="3">
        <f t="shared" si="92"/>
        <v>12316163.633280002</v>
      </c>
      <c r="R77" s="1">
        <v>52000</v>
      </c>
      <c r="S77" s="3">
        <f t="shared" si="93"/>
        <v>16833388.000000004</v>
      </c>
    </row>
    <row r="78" spans="1:19" x14ac:dyDescent="0.25">
      <c r="A78" s="8">
        <v>73</v>
      </c>
      <c r="B78" s="1" t="s">
        <v>35</v>
      </c>
      <c r="C78" s="1" t="s">
        <v>139</v>
      </c>
      <c r="D78" s="1" t="s">
        <v>29</v>
      </c>
      <c r="E78" s="2">
        <v>240.37</v>
      </c>
      <c r="F78" s="2">
        <v>53.92</v>
      </c>
      <c r="G78" s="2">
        <v>0</v>
      </c>
      <c r="H78" s="2">
        <f t="shared" si="88"/>
        <v>294.29000000000002</v>
      </c>
      <c r="I78" s="2">
        <f t="shared" si="97"/>
        <v>323.71900000000005</v>
      </c>
      <c r="J78" s="2">
        <f t="shared" si="99"/>
        <v>397.29150000000004</v>
      </c>
      <c r="K78" s="3">
        <f t="shared" si="94"/>
        <v>4276.4457060000004</v>
      </c>
      <c r="L78" s="1">
        <v>7250</v>
      </c>
      <c r="M78" s="3">
        <f>+K78*L78</f>
        <v>31004231.368500002</v>
      </c>
      <c r="N78" s="3">
        <f t="shared" si="90"/>
        <v>29454019.800075002</v>
      </c>
      <c r="O78" s="3">
        <f t="shared" si="91"/>
        <v>23253173.526375003</v>
      </c>
      <c r="P78" s="3">
        <f t="shared" si="100"/>
        <v>13684626.259200001</v>
      </c>
      <c r="Q78" s="3">
        <f t="shared" si="92"/>
        <v>12316163.633280002</v>
      </c>
      <c r="R78" s="1">
        <v>54600</v>
      </c>
      <c r="S78" s="3">
        <f t="shared" si="93"/>
        <v>17675057.400000002</v>
      </c>
    </row>
    <row r="79" spans="1:19" x14ac:dyDescent="0.25">
      <c r="A79" s="8">
        <v>74</v>
      </c>
      <c r="B79" s="1" t="s">
        <v>36</v>
      </c>
      <c r="C79" s="1" t="s">
        <v>140</v>
      </c>
      <c r="D79" s="1" t="s">
        <v>29</v>
      </c>
      <c r="E79" s="2">
        <v>240.37</v>
      </c>
      <c r="F79" s="2">
        <v>53.92</v>
      </c>
      <c r="G79" s="2">
        <v>0</v>
      </c>
      <c r="H79" s="2">
        <f t="shared" si="88"/>
        <v>294.29000000000002</v>
      </c>
      <c r="I79" s="2">
        <f t="shared" si="97"/>
        <v>323.71900000000005</v>
      </c>
      <c r="J79" s="2">
        <f t="shared" si="99"/>
        <v>397.29150000000004</v>
      </c>
      <c r="K79" s="3">
        <f t="shared" si="94"/>
        <v>4276.4457060000004</v>
      </c>
      <c r="L79" s="1">
        <v>7300</v>
      </c>
      <c r="M79" s="3">
        <f t="shared" ref="M79:M83" si="103">+K79*L79</f>
        <v>31218053.653800003</v>
      </c>
      <c r="N79" s="3">
        <f t="shared" si="90"/>
        <v>29657150.971110001</v>
      </c>
      <c r="O79" s="3">
        <f t="shared" si="91"/>
        <v>23413540.240350001</v>
      </c>
      <c r="P79" s="3">
        <f t="shared" si="100"/>
        <v>13684626.259200001</v>
      </c>
      <c r="Q79" s="3">
        <f t="shared" si="92"/>
        <v>12316163.633280002</v>
      </c>
      <c r="R79" s="1">
        <v>54600</v>
      </c>
      <c r="S79" s="3">
        <f t="shared" si="93"/>
        <v>17675057.400000002</v>
      </c>
    </row>
    <row r="80" spans="1:19" x14ac:dyDescent="0.25">
      <c r="A80" s="8">
        <v>75</v>
      </c>
      <c r="B80" s="1" t="s">
        <v>37</v>
      </c>
      <c r="C80" s="1" t="s">
        <v>141</v>
      </c>
      <c r="D80" s="1" t="s">
        <v>29</v>
      </c>
      <c r="E80" s="2">
        <v>240.37</v>
      </c>
      <c r="F80" s="2">
        <v>53.92</v>
      </c>
      <c r="G80" s="2">
        <v>0</v>
      </c>
      <c r="H80" s="2">
        <f t="shared" si="88"/>
        <v>294.29000000000002</v>
      </c>
      <c r="I80" s="2">
        <f t="shared" si="97"/>
        <v>323.71900000000005</v>
      </c>
      <c r="J80" s="2">
        <f t="shared" si="99"/>
        <v>397.29150000000004</v>
      </c>
      <c r="K80" s="3">
        <f t="shared" si="94"/>
        <v>4276.4457060000004</v>
      </c>
      <c r="L80" s="1">
        <v>7350</v>
      </c>
      <c r="M80" s="3">
        <f t="shared" si="103"/>
        <v>31431875.939100005</v>
      </c>
      <c r="N80" s="3">
        <f t="shared" si="90"/>
        <v>29860282.142145004</v>
      </c>
      <c r="O80" s="3">
        <f t="shared" si="91"/>
        <v>23573906.954325005</v>
      </c>
      <c r="P80" s="3">
        <f t="shared" si="100"/>
        <v>13684626.259200001</v>
      </c>
      <c r="Q80" s="3">
        <f t="shared" si="92"/>
        <v>12316163.633280002</v>
      </c>
      <c r="R80" s="1">
        <v>54600</v>
      </c>
      <c r="S80" s="3">
        <f t="shared" si="93"/>
        <v>17675057.400000002</v>
      </c>
    </row>
    <row r="81" spans="1:19" x14ac:dyDescent="0.25">
      <c r="A81" s="8">
        <v>76</v>
      </c>
      <c r="B81" s="1" t="s">
        <v>38</v>
      </c>
      <c r="C81" s="1" t="s">
        <v>142</v>
      </c>
      <c r="D81" s="1" t="s">
        <v>29</v>
      </c>
      <c r="E81" s="2">
        <v>240.37</v>
      </c>
      <c r="F81" s="2">
        <v>53.92</v>
      </c>
      <c r="G81" s="2">
        <v>0</v>
      </c>
      <c r="H81" s="2">
        <f t="shared" si="88"/>
        <v>294.29000000000002</v>
      </c>
      <c r="I81" s="2">
        <f t="shared" si="97"/>
        <v>323.71900000000005</v>
      </c>
      <c r="J81" s="2">
        <f t="shared" si="99"/>
        <v>397.29150000000004</v>
      </c>
      <c r="K81" s="3">
        <f t="shared" si="94"/>
        <v>4276.4457060000004</v>
      </c>
      <c r="L81" s="1">
        <v>7400</v>
      </c>
      <c r="M81" s="3">
        <f t="shared" si="103"/>
        <v>31645698.224400003</v>
      </c>
      <c r="N81" s="3">
        <f t="shared" si="90"/>
        <v>30063413.31318</v>
      </c>
      <c r="O81" s="3">
        <f t="shared" si="91"/>
        <v>23734273.668300003</v>
      </c>
      <c r="P81" s="3">
        <f t="shared" si="100"/>
        <v>13684626.259200001</v>
      </c>
      <c r="Q81" s="3">
        <f t="shared" si="92"/>
        <v>12316163.633280002</v>
      </c>
      <c r="R81" s="1">
        <v>54600</v>
      </c>
      <c r="S81" s="3">
        <f t="shared" si="93"/>
        <v>17675057.400000002</v>
      </c>
    </row>
    <row r="82" spans="1:19" x14ac:dyDescent="0.25">
      <c r="A82" s="8">
        <v>77</v>
      </c>
      <c r="B82" s="1" t="s">
        <v>39</v>
      </c>
      <c r="C82" s="1" t="s">
        <v>143</v>
      </c>
      <c r="D82" s="1" t="s">
        <v>29</v>
      </c>
      <c r="E82" s="2">
        <v>240.37</v>
      </c>
      <c r="F82" s="2">
        <v>53.92</v>
      </c>
      <c r="G82" s="2">
        <v>0</v>
      </c>
      <c r="H82" s="2">
        <f t="shared" si="88"/>
        <v>294.29000000000002</v>
      </c>
      <c r="I82" s="2">
        <f t="shared" si="97"/>
        <v>323.71900000000005</v>
      </c>
      <c r="J82" s="2">
        <f t="shared" si="99"/>
        <v>397.29150000000004</v>
      </c>
      <c r="K82" s="3">
        <f t="shared" si="94"/>
        <v>4276.4457060000004</v>
      </c>
      <c r="L82" s="1">
        <v>7450</v>
      </c>
      <c r="M82" s="3">
        <f t="shared" si="103"/>
        <v>31859520.509700004</v>
      </c>
      <c r="N82" s="3">
        <f t="shared" si="90"/>
        <v>30266544.484215003</v>
      </c>
      <c r="O82" s="3">
        <f t="shared" si="91"/>
        <v>23894640.382275004</v>
      </c>
      <c r="P82" s="3">
        <f t="shared" si="100"/>
        <v>13684626.259200001</v>
      </c>
      <c r="Q82" s="3">
        <f t="shared" si="92"/>
        <v>12316163.633280002</v>
      </c>
      <c r="R82" s="1">
        <v>54600</v>
      </c>
      <c r="S82" s="3">
        <f t="shared" si="93"/>
        <v>17675057.400000002</v>
      </c>
    </row>
    <row r="83" spans="1:19" x14ac:dyDescent="0.25">
      <c r="A83" s="8">
        <v>78</v>
      </c>
      <c r="B83" s="1" t="s">
        <v>40</v>
      </c>
      <c r="C83" s="1" t="s">
        <v>144</v>
      </c>
      <c r="D83" s="1" t="s">
        <v>29</v>
      </c>
      <c r="E83" s="2">
        <v>240.37</v>
      </c>
      <c r="F83" s="2">
        <v>53.92</v>
      </c>
      <c r="G83" s="2">
        <v>0</v>
      </c>
      <c r="H83" s="2">
        <f t="shared" si="88"/>
        <v>294.29000000000002</v>
      </c>
      <c r="I83" s="2">
        <f t="shared" si="97"/>
        <v>323.71900000000005</v>
      </c>
      <c r="J83" s="2">
        <f t="shared" si="99"/>
        <v>397.29150000000004</v>
      </c>
      <c r="K83" s="3">
        <f t="shared" si="94"/>
        <v>4276.4457060000004</v>
      </c>
      <c r="L83" s="1">
        <v>7500</v>
      </c>
      <c r="M83" s="3">
        <f t="shared" si="103"/>
        <v>32073342.795000002</v>
      </c>
      <c r="N83" s="3">
        <f t="shared" si="90"/>
        <v>30469675.655250002</v>
      </c>
      <c r="O83" s="3">
        <f t="shared" si="91"/>
        <v>24055007.096250001</v>
      </c>
      <c r="P83" s="3">
        <f t="shared" si="100"/>
        <v>13684626.259200001</v>
      </c>
      <c r="Q83" s="3">
        <f t="shared" si="92"/>
        <v>12316163.633280002</v>
      </c>
      <c r="R83" s="1">
        <v>54600</v>
      </c>
      <c r="S83" s="3">
        <f t="shared" si="93"/>
        <v>17675057.400000002</v>
      </c>
    </row>
    <row r="84" spans="1:19" x14ac:dyDescent="0.25">
      <c r="A84" s="8">
        <v>79</v>
      </c>
      <c r="B84" s="1" t="s">
        <v>41</v>
      </c>
      <c r="C84" s="1" t="s">
        <v>145</v>
      </c>
      <c r="D84" s="1" t="s">
        <v>29</v>
      </c>
      <c r="E84" s="2">
        <v>240.37</v>
      </c>
      <c r="F84" s="2">
        <v>53.92</v>
      </c>
      <c r="G84" s="2">
        <v>0</v>
      </c>
      <c r="H84" s="2">
        <f t="shared" si="88"/>
        <v>294.29000000000002</v>
      </c>
      <c r="I84" s="2">
        <f t="shared" si="97"/>
        <v>323.71900000000005</v>
      </c>
      <c r="J84" s="2">
        <f t="shared" si="99"/>
        <v>397.29150000000004</v>
      </c>
      <c r="K84" s="3">
        <f t="shared" si="94"/>
        <v>4276.4457060000004</v>
      </c>
      <c r="L84" s="1">
        <v>7550</v>
      </c>
      <c r="M84" s="3">
        <f>+K84*L84</f>
        <v>32287165.080300003</v>
      </c>
      <c r="N84" s="3">
        <f t="shared" si="90"/>
        <v>30672806.826285001</v>
      </c>
      <c r="O84" s="3">
        <f t="shared" si="91"/>
        <v>24215373.810225002</v>
      </c>
      <c r="P84" s="3">
        <f t="shared" si="100"/>
        <v>13684626.259200001</v>
      </c>
      <c r="Q84" s="3">
        <f t="shared" si="92"/>
        <v>12316163.633280002</v>
      </c>
      <c r="R84" s="1">
        <v>55900</v>
      </c>
      <c r="S84" s="3">
        <f t="shared" si="93"/>
        <v>18095892.100000001</v>
      </c>
    </row>
    <row r="85" spans="1:19" x14ac:dyDescent="0.25">
      <c r="A85" s="8">
        <v>80</v>
      </c>
      <c r="B85" s="1" t="s">
        <v>42</v>
      </c>
      <c r="C85" s="1" t="s">
        <v>146</v>
      </c>
      <c r="D85" s="1" t="s">
        <v>29</v>
      </c>
      <c r="E85" s="2">
        <v>240.37</v>
      </c>
      <c r="F85" s="2">
        <v>53.92</v>
      </c>
      <c r="G85" s="2">
        <v>0</v>
      </c>
      <c r="H85" s="2">
        <f t="shared" si="88"/>
        <v>294.29000000000002</v>
      </c>
      <c r="I85" s="2">
        <f t="shared" si="97"/>
        <v>323.71900000000005</v>
      </c>
      <c r="J85" s="2">
        <f t="shared" si="99"/>
        <v>397.29150000000004</v>
      </c>
      <c r="K85" s="3">
        <f t="shared" si="94"/>
        <v>4276.4457060000004</v>
      </c>
      <c r="L85" s="1">
        <v>7600</v>
      </c>
      <c r="M85" s="3">
        <f t="shared" ref="M85" si="104">+K85*L85</f>
        <v>32500987.365600005</v>
      </c>
      <c r="N85" s="3">
        <f t="shared" si="90"/>
        <v>30875937.997320004</v>
      </c>
      <c r="O85" s="3">
        <f t="shared" si="91"/>
        <v>24375740.524200004</v>
      </c>
      <c r="P85" s="3">
        <f t="shared" si="100"/>
        <v>13684626.259200001</v>
      </c>
      <c r="Q85" s="3">
        <f t="shared" si="92"/>
        <v>12316163.633280002</v>
      </c>
      <c r="R85" s="1">
        <v>55900</v>
      </c>
      <c r="S85" s="3">
        <f t="shared" si="93"/>
        <v>18095892.100000001</v>
      </c>
    </row>
    <row r="86" spans="1:19" x14ac:dyDescent="0.25">
      <c r="A86" s="8">
        <v>81</v>
      </c>
      <c r="B86" s="1" t="s">
        <v>43</v>
      </c>
      <c r="C86" s="1" t="s">
        <v>147</v>
      </c>
      <c r="D86" s="1" t="s">
        <v>29</v>
      </c>
      <c r="E86" s="2">
        <v>240.37</v>
      </c>
      <c r="F86" s="2">
        <v>53.92</v>
      </c>
      <c r="G86" s="2">
        <v>0</v>
      </c>
      <c r="H86" s="2">
        <f t="shared" si="88"/>
        <v>294.29000000000002</v>
      </c>
      <c r="I86" s="2">
        <f t="shared" si="97"/>
        <v>323.71900000000005</v>
      </c>
      <c r="J86" s="2">
        <f t="shared" si="99"/>
        <v>397.29150000000004</v>
      </c>
      <c r="K86" s="3">
        <f t="shared" si="94"/>
        <v>4276.4457060000004</v>
      </c>
      <c r="L86" s="1">
        <v>7650</v>
      </c>
      <c r="M86" s="3">
        <f>+K86*L86</f>
        <v>32714809.650900003</v>
      </c>
      <c r="N86" s="3">
        <f t="shared" si="90"/>
        <v>31079069.168354999</v>
      </c>
      <c r="O86" s="3">
        <f t="shared" si="91"/>
        <v>24536107.238175001</v>
      </c>
      <c r="P86" s="3">
        <f t="shared" si="100"/>
        <v>13684626.259200001</v>
      </c>
      <c r="Q86" s="3">
        <f t="shared" si="92"/>
        <v>12316163.633280002</v>
      </c>
      <c r="R86" s="1">
        <v>55900</v>
      </c>
      <c r="S86" s="3">
        <f t="shared" si="93"/>
        <v>18095892.100000001</v>
      </c>
    </row>
    <row r="87" spans="1:19" x14ac:dyDescent="0.25">
      <c r="A87" s="8">
        <v>82</v>
      </c>
      <c r="B87" s="1" t="s">
        <v>44</v>
      </c>
      <c r="C87" s="1" t="s">
        <v>148</v>
      </c>
      <c r="D87" s="1" t="s">
        <v>29</v>
      </c>
      <c r="E87" s="2">
        <v>240.37</v>
      </c>
      <c r="F87" s="2">
        <v>53.92</v>
      </c>
      <c r="G87" s="2">
        <v>0</v>
      </c>
      <c r="H87" s="2">
        <f t="shared" si="88"/>
        <v>294.29000000000002</v>
      </c>
      <c r="I87" s="2">
        <f t="shared" si="97"/>
        <v>323.71900000000005</v>
      </c>
      <c r="J87" s="2">
        <f t="shared" si="99"/>
        <v>397.29150000000004</v>
      </c>
      <c r="K87" s="3">
        <f t="shared" si="94"/>
        <v>4276.4457060000004</v>
      </c>
      <c r="L87" s="1">
        <v>7700</v>
      </c>
      <c r="M87" s="3">
        <f t="shared" ref="M87:M91" si="105">+K87*L87</f>
        <v>32928631.936200004</v>
      </c>
      <c r="N87" s="3">
        <f t="shared" si="90"/>
        <v>31282200.339390002</v>
      </c>
      <c r="O87" s="3">
        <f t="shared" si="91"/>
        <v>24696473.952150002</v>
      </c>
      <c r="P87" s="3">
        <f t="shared" si="100"/>
        <v>13684626.259200001</v>
      </c>
      <c r="Q87" s="3">
        <f t="shared" si="92"/>
        <v>12316163.633280002</v>
      </c>
      <c r="R87" s="1">
        <v>55900</v>
      </c>
      <c r="S87" s="3">
        <f t="shared" si="93"/>
        <v>18095892.100000001</v>
      </c>
    </row>
    <row r="88" spans="1:19" x14ac:dyDescent="0.25">
      <c r="A88" s="8">
        <v>83</v>
      </c>
      <c r="B88" s="1" t="s">
        <v>45</v>
      </c>
      <c r="C88" s="1" t="s">
        <v>149</v>
      </c>
      <c r="D88" s="1" t="s">
        <v>29</v>
      </c>
      <c r="E88" s="2">
        <v>240.37</v>
      </c>
      <c r="F88" s="2">
        <v>53.92</v>
      </c>
      <c r="G88" s="2">
        <v>0</v>
      </c>
      <c r="H88" s="2">
        <f t="shared" si="88"/>
        <v>294.29000000000002</v>
      </c>
      <c r="I88" s="2">
        <f t="shared" si="97"/>
        <v>323.71900000000005</v>
      </c>
      <c r="J88" s="2">
        <f t="shared" si="99"/>
        <v>397.29150000000004</v>
      </c>
      <c r="K88" s="3">
        <f t="shared" si="94"/>
        <v>4276.4457060000004</v>
      </c>
      <c r="L88" s="1">
        <v>7750</v>
      </c>
      <c r="M88" s="3">
        <f t="shared" si="105"/>
        <v>33142454.221500002</v>
      </c>
      <c r="N88" s="3">
        <f t="shared" si="90"/>
        <v>31485331.510425001</v>
      </c>
      <c r="O88" s="3">
        <f t="shared" si="91"/>
        <v>24856840.666125</v>
      </c>
      <c r="P88" s="3">
        <f t="shared" si="100"/>
        <v>13684626.259200001</v>
      </c>
      <c r="Q88" s="3">
        <f t="shared" si="92"/>
        <v>12316163.633280002</v>
      </c>
      <c r="R88" s="1">
        <v>55900</v>
      </c>
      <c r="S88" s="3">
        <f t="shared" si="93"/>
        <v>18095892.100000001</v>
      </c>
    </row>
    <row r="89" spans="1:19" x14ac:dyDescent="0.25">
      <c r="A89" s="8">
        <v>84</v>
      </c>
      <c r="B89" s="1" t="s">
        <v>46</v>
      </c>
      <c r="C89" s="1" t="s">
        <v>150</v>
      </c>
      <c r="D89" s="1" t="s">
        <v>29</v>
      </c>
      <c r="E89" s="2">
        <v>240.37</v>
      </c>
      <c r="F89" s="2">
        <v>53.92</v>
      </c>
      <c r="G89" s="2">
        <v>0</v>
      </c>
      <c r="H89" s="2">
        <f t="shared" si="88"/>
        <v>294.29000000000002</v>
      </c>
      <c r="I89" s="2">
        <f t="shared" si="97"/>
        <v>323.71900000000005</v>
      </c>
      <c r="J89" s="2">
        <f t="shared" si="99"/>
        <v>397.29150000000004</v>
      </c>
      <c r="K89" s="3">
        <f>+J89*10.764</f>
        <v>4276.4457060000004</v>
      </c>
      <c r="L89" s="1">
        <v>7800</v>
      </c>
      <c r="M89" s="3">
        <f t="shared" si="105"/>
        <v>33356276.506800003</v>
      </c>
      <c r="N89" s="3">
        <f t="shared" si="90"/>
        <v>31688462.681460001</v>
      </c>
      <c r="O89" s="3">
        <f t="shared" si="91"/>
        <v>25017207.380100004</v>
      </c>
      <c r="P89" s="3">
        <f t="shared" si="100"/>
        <v>13684626.259200001</v>
      </c>
      <c r="Q89" s="3">
        <f t="shared" si="92"/>
        <v>12316163.633280002</v>
      </c>
      <c r="R89" s="1">
        <v>55900</v>
      </c>
      <c r="S89" s="3">
        <f t="shared" si="93"/>
        <v>18095892.100000001</v>
      </c>
    </row>
    <row r="90" spans="1:19" x14ac:dyDescent="0.25">
      <c r="A90" s="8">
        <v>85</v>
      </c>
      <c r="B90" s="1" t="s">
        <v>47</v>
      </c>
      <c r="C90" s="1" t="s">
        <v>151</v>
      </c>
      <c r="D90" s="1" t="s">
        <v>29</v>
      </c>
      <c r="E90" s="2">
        <v>240.37</v>
      </c>
      <c r="F90" s="2">
        <v>53.92</v>
      </c>
      <c r="G90" s="2">
        <v>0</v>
      </c>
      <c r="H90" s="2">
        <f t="shared" si="88"/>
        <v>294.29000000000002</v>
      </c>
      <c r="I90" s="2">
        <f t="shared" si="97"/>
        <v>323.71900000000005</v>
      </c>
      <c r="J90" s="2">
        <f t="shared" si="99"/>
        <v>397.29150000000004</v>
      </c>
      <c r="K90" s="3">
        <f t="shared" ref="K90:K91" si="106">+J90*10.764</f>
        <v>4276.4457060000004</v>
      </c>
      <c r="L90" s="1">
        <v>7850</v>
      </c>
      <c r="M90" s="3">
        <f t="shared" si="105"/>
        <v>33570098.792100005</v>
      </c>
      <c r="N90" s="3">
        <f t="shared" si="90"/>
        <v>31891593.852495003</v>
      </c>
      <c r="O90" s="3">
        <f t="shared" si="91"/>
        <v>25177574.094075002</v>
      </c>
      <c r="P90" s="3">
        <f t="shared" si="100"/>
        <v>13684626.259200001</v>
      </c>
      <c r="Q90" s="3">
        <f t="shared" si="92"/>
        <v>12316163.633280002</v>
      </c>
      <c r="R90" s="1">
        <v>55900</v>
      </c>
      <c r="S90" s="3">
        <f t="shared" si="93"/>
        <v>18095892.100000001</v>
      </c>
    </row>
    <row r="91" spans="1:19" x14ac:dyDescent="0.25">
      <c r="A91" s="8">
        <v>86</v>
      </c>
      <c r="B91" s="1" t="s">
        <v>48</v>
      </c>
      <c r="C91" s="1" t="s">
        <v>152</v>
      </c>
      <c r="D91" s="1" t="s">
        <v>29</v>
      </c>
      <c r="E91" s="2">
        <v>240.37</v>
      </c>
      <c r="F91" s="2">
        <v>53.92</v>
      </c>
      <c r="G91" s="2">
        <v>0</v>
      </c>
      <c r="H91" s="2">
        <f t="shared" si="88"/>
        <v>294.29000000000002</v>
      </c>
      <c r="I91" s="2">
        <f t="shared" si="97"/>
        <v>323.71900000000005</v>
      </c>
      <c r="J91" s="2">
        <f t="shared" si="99"/>
        <v>397.29150000000004</v>
      </c>
      <c r="K91" s="3">
        <f t="shared" si="106"/>
        <v>4276.4457060000004</v>
      </c>
      <c r="L91" s="1">
        <v>7900</v>
      </c>
      <c r="M91" s="3">
        <f t="shared" si="105"/>
        <v>33783921.077400006</v>
      </c>
      <c r="N91" s="3">
        <f t="shared" si="90"/>
        <v>32094725.023530003</v>
      </c>
      <c r="O91" s="3">
        <f t="shared" si="91"/>
        <v>25337940.808050007</v>
      </c>
      <c r="P91" s="3">
        <f t="shared" si="100"/>
        <v>13684626.259200001</v>
      </c>
      <c r="Q91" s="3">
        <f t="shared" si="92"/>
        <v>12316163.633280002</v>
      </c>
      <c r="R91" s="1">
        <v>55900</v>
      </c>
      <c r="S91" s="3">
        <f t="shared" si="93"/>
        <v>18095892.100000001</v>
      </c>
    </row>
    <row r="92" spans="1:19" x14ac:dyDescent="0.25">
      <c r="A92" s="8">
        <v>87</v>
      </c>
      <c r="B92" s="1" t="s">
        <v>49</v>
      </c>
      <c r="C92" s="1" t="s">
        <v>153</v>
      </c>
      <c r="D92" s="1" t="s">
        <v>29</v>
      </c>
      <c r="E92" s="2">
        <v>240.37</v>
      </c>
      <c r="F92" s="2">
        <v>53.92</v>
      </c>
      <c r="G92" s="2">
        <v>0</v>
      </c>
      <c r="H92" s="2">
        <f t="shared" si="88"/>
        <v>294.29000000000002</v>
      </c>
      <c r="I92" s="2">
        <f t="shared" si="97"/>
        <v>323.71900000000005</v>
      </c>
      <c r="J92" s="2">
        <f t="shared" si="99"/>
        <v>397.29150000000004</v>
      </c>
      <c r="K92" s="3">
        <f>+J92*10.764</f>
        <v>4276.4457060000004</v>
      </c>
      <c r="L92" s="1">
        <v>7950</v>
      </c>
      <c r="M92" s="3">
        <f>+K92*L92</f>
        <v>33997743.3627</v>
      </c>
      <c r="N92" s="3">
        <f t="shared" si="90"/>
        <v>32297856.194564998</v>
      </c>
      <c r="O92" s="3">
        <f t="shared" si="91"/>
        <v>25498307.522025</v>
      </c>
      <c r="P92" s="3">
        <f t="shared" si="100"/>
        <v>13684626.259200001</v>
      </c>
      <c r="Q92" s="3">
        <f t="shared" si="92"/>
        <v>12316163.633280002</v>
      </c>
      <c r="R92" s="1">
        <v>55900</v>
      </c>
      <c r="S92" s="3">
        <f t="shared" si="93"/>
        <v>18095892.100000001</v>
      </c>
    </row>
    <row r="93" spans="1:19" x14ac:dyDescent="0.25">
      <c r="A93" s="8">
        <v>88</v>
      </c>
      <c r="B93" s="1" t="s">
        <v>50</v>
      </c>
      <c r="C93" s="1" t="s">
        <v>154</v>
      </c>
      <c r="D93" s="1" t="s">
        <v>29</v>
      </c>
      <c r="E93" s="2">
        <v>240.37</v>
      </c>
      <c r="F93" s="2">
        <v>53.92</v>
      </c>
      <c r="G93" s="2">
        <v>0</v>
      </c>
      <c r="H93" s="2">
        <f t="shared" si="88"/>
        <v>294.29000000000002</v>
      </c>
      <c r="I93" s="2">
        <f t="shared" si="97"/>
        <v>323.71900000000005</v>
      </c>
      <c r="J93" s="2">
        <f t="shared" si="99"/>
        <v>397.29150000000004</v>
      </c>
      <c r="K93" s="3">
        <f t="shared" ref="K93:K114" si="107">+J93*10.764</f>
        <v>4276.4457060000004</v>
      </c>
      <c r="L93" s="1">
        <v>8000</v>
      </c>
      <c r="M93" s="3">
        <f t="shared" ref="M93" si="108">+K93*L93</f>
        <v>34211565.648000002</v>
      </c>
      <c r="N93" s="3">
        <f t="shared" si="90"/>
        <v>32500987.365600001</v>
      </c>
      <c r="O93" s="3">
        <f t="shared" si="91"/>
        <v>25658674.236000001</v>
      </c>
      <c r="P93" s="3">
        <f t="shared" si="100"/>
        <v>13684626.259200001</v>
      </c>
      <c r="Q93" s="3">
        <f t="shared" si="92"/>
        <v>12316163.633280002</v>
      </c>
      <c r="R93" s="1">
        <v>55900</v>
      </c>
      <c r="S93" s="3">
        <f t="shared" si="93"/>
        <v>18095892.100000001</v>
      </c>
    </row>
    <row r="94" spans="1:19" x14ac:dyDescent="0.25">
      <c r="A94" s="8">
        <v>89</v>
      </c>
      <c r="B94" s="1" t="s">
        <v>51</v>
      </c>
      <c r="C94" s="1" t="s">
        <v>155</v>
      </c>
      <c r="D94" s="1" t="s">
        <v>29</v>
      </c>
      <c r="E94" s="2">
        <v>240.37</v>
      </c>
      <c r="F94" s="2">
        <v>53.92</v>
      </c>
      <c r="G94" s="2">
        <v>0</v>
      </c>
      <c r="H94" s="2">
        <f t="shared" si="88"/>
        <v>294.29000000000002</v>
      </c>
      <c r="I94" s="2">
        <f t="shared" si="97"/>
        <v>323.71900000000005</v>
      </c>
      <c r="J94" s="2">
        <f t="shared" si="99"/>
        <v>397.29150000000004</v>
      </c>
      <c r="K94" s="3">
        <f t="shared" si="107"/>
        <v>4276.4457060000004</v>
      </c>
      <c r="L94" s="1">
        <v>8050</v>
      </c>
      <c r="M94" s="3">
        <f>+K94*L94</f>
        <v>34425387.933300003</v>
      </c>
      <c r="N94" s="3">
        <f t="shared" si="90"/>
        <v>32704118.536635</v>
      </c>
      <c r="O94" s="3">
        <f t="shared" si="91"/>
        <v>25819040.949975003</v>
      </c>
      <c r="P94" s="3">
        <f t="shared" si="100"/>
        <v>13684626.259200001</v>
      </c>
      <c r="Q94" s="3">
        <f t="shared" si="92"/>
        <v>12316163.633280002</v>
      </c>
      <c r="R94" s="1">
        <v>57200</v>
      </c>
      <c r="S94" s="3">
        <f t="shared" si="93"/>
        <v>18516726.800000004</v>
      </c>
    </row>
    <row r="95" spans="1:19" x14ac:dyDescent="0.25">
      <c r="A95" s="8">
        <v>90</v>
      </c>
      <c r="B95" s="1" t="s">
        <v>52</v>
      </c>
      <c r="C95" s="1" t="s">
        <v>156</v>
      </c>
      <c r="D95" s="1" t="s">
        <v>29</v>
      </c>
      <c r="E95" s="2">
        <v>240.37</v>
      </c>
      <c r="F95" s="2">
        <v>53.92</v>
      </c>
      <c r="G95" s="2">
        <v>0</v>
      </c>
      <c r="H95" s="2">
        <f t="shared" si="88"/>
        <v>294.29000000000002</v>
      </c>
      <c r="I95" s="2">
        <f t="shared" si="97"/>
        <v>323.71900000000005</v>
      </c>
      <c r="J95" s="2">
        <f t="shared" si="99"/>
        <v>397.29150000000004</v>
      </c>
      <c r="K95" s="3">
        <f t="shared" si="107"/>
        <v>4276.4457060000004</v>
      </c>
      <c r="L95" s="1">
        <v>8100</v>
      </c>
      <c r="M95" s="3">
        <f t="shared" ref="M95:M97" si="109">+K95*L95</f>
        <v>34639210.218600005</v>
      </c>
      <c r="N95" s="3">
        <f t="shared" si="90"/>
        <v>32907249.707670003</v>
      </c>
      <c r="O95" s="3">
        <f t="shared" si="91"/>
        <v>25979407.663950004</v>
      </c>
      <c r="P95" s="3">
        <f t="shared" si="100"/>
        <v>13684626.259200001</v>
      </c>
      <c r="Q95" s="3">
        <f t="shared" si="92"/>
        <v>12316163.633280002</v>
      </c>
      <c r="R95" s="1">
        <v>57200</v>
      </c>
      <c r="S95" s="3">
        <f t="shared" si="93"/>
        <v>18516726.800000004</v>
      </c>
    </row>
    <row r="96" spans="1:19" x14ac:dyDescent="0.25">
      <c r="A96" s="8">
        <v>91</v>
      </c>
      <c r="B96" s="1" t="s">
        <v>53</v>
      </c>
      <c r="C96" s="1" t="s">
        <v>157</v>
      </c>
      <c r="D96" s="1" t="s">
        <v>29</v>
      </c>
      <c r="E96" s="2">
        <v>240.37</v>
      </c>
      <c r="F96" s="2">
        <v>53.92</v>
      </c>
      <c r="G96" s="2">
        <v>0</v>
      </c>
      <c r="H96" s="2">
        <f t="shared" si="88"/>
        <v>294.29000000000002</v>
      </c>
      <c r="I96" s="2">
        <f t="shared" si="97"/>
        <v>323.71900000000005</v>
      </c>
      <c r="J96" s="2">
        <f t="shared" si="99"/>
        <v>397.29150000000004</v>
      </c>
      <c r="K96" s="3">
        <f t="shared" si="107"/>
        <v>4276.4457060000004</v>
      </c>
      <c r="L96" s="1">
        <v>8150</v>
      </c>
      <c r="M96" s="3">
        <f t="shared" si="109"/>
        <v>34853032.503900006</v>
      </c>
      <c r="N96" s="3">
        <f t="shared" si="90"/>
        <v>33110380.878705006</v>
      </c>
      <c r="O96" s="3">
        <f t="shared" si="91"/>
        <v>26139774.377925005</v>
      </c>
      <c r="P96" s="3">
        <f t="shared" si="100"/>
        <v>13684626.259200001</v>
      </c>
      <c r="Q96" s="3">
        <f t="shared" si="92"/>
        <v>12316163.633280002</v>
      </c>
      <c r="R96" s="1">
        <v>57200</v>
      </c>
      <c r="S96" s="3">
        <f t="shared" si="93"/>
        <v>18516726.800000004</v>
      </c>
    </row>
    <row r="97" spans="1:19" x14ac:dyDescent="0.25">
      <c r="A97" s="8">
        <v>92</v>
      </c>
      <c r="B97" s="1" t="s">
        <v>54</v>
      </c>
      <c r="C97" s="1" t="s">
        <v>158</v>
      </c>
      <c r="D97" s="1" t="s">
        <v>29</v>
      </c>
      <c r="E97" s="2">
        <v>240.37</v>
      </c>
      <c r="F97" s="2">
        <v>53.92</v>
      </c>
      <c r="G97" s="2">
        <v>0</v>
      </c>
      <c r="H97" s="2">
        <f t="shared" si="88"/>
        <v>294.29000000000002</v>
      </c>
      <c r="I97" s="2">
        <f t="shared" si="97"/>
        <v>323.71900000000005</v>
      </c>
      <c r="J97" s="2">
        <f t="shared" si="99"/>
        <v>397.29150000000004</v>
      </c>
      <c r="K97" s="3">
        <f t="shared" si="107"/>
        <v>4276.4457060000004</v>
      </c>
      <c r="L97" s="1">
        <v>8200</v>
      </c>
      <c r="M97" s="3">
        <f t="shared" si="109"/>
        <v>35066854.7892</v>
      </c>
      <c r="N97" s="3">
        <f t="shared" si="90"/>
        <v>33313512.049739998</v>
      </c>
      <c r="O97" s="3">
        <f t="shared" si="91"/>
        <v>26300141.091899998</v>
      </c>
      <c r="P97" s="3">
        <f t="shared" si="100"/>
        <v>13684626.259200001</v>
      </c>
      <c r="Q97" s="3">
        <f t="shared" si="92"/>
        <v>12316163.633280002</v>
      </c>
      <c r="R97" s="1">
        <v>57200</v>
      </c>
      <c r="S97" s="3">
        <f t="shared" si="93"/>
        <v>18516726.800000004</v>
      </c>
    </row>
    <row r="98" spans="1:19" x14ac:dyDescent="0.25">
      <c r="A98" s="8">
        <v>93</v>
      </c>
      <c r="B98" s="1" t="s">
        <v>55</v>
      </c>
      <c r="C98" s="1" t="s">
        <v>159</v>
      </c>
      <c r="D98" s="1" t="s">
        <v>29</v>
      </c>
      <c r="E98" s="2">
        <v>240.37</v>
      </c>
      <c r="F98" s="2">
        <v>53.92</v>
      </c>
      <c r="G98" s="2">
        <v>0</v>
      </c>
      <c r="H98" s="2">
        <f t="shared" si="88"/>
        <v>294.29000000000002</v>
      </c>
      <c r="I98" s="2">
        <f t="shared" si="97"/>
        <v>323.71900000000005</v>
      </c>
      <c r="J98" s="2">
        <f t="shared" si="99"/>
        <v>397.29150000000004</v>
      </c>
      <c r="K98" s="3">
        <f t="shared" si="107"/>
        <v>4276.4457060000004</v>
      </c>
      <c r="L98" s="1">
        <v>8250</v>
      </c>
      <c r="M98" s="3">
        <f>+K98*L98</f>
        <v>35280677.074500002</v>
      </c>
      <c r="N98" s="3">
        <f t="shared" si="90"/>
        <v>33516643.220775001</v>
      </c>
      <c r="O98" s="3">
        <f t="shared" si="91"/>
        <v>26460507.805875003</v>
      </c>
      <c r="P98" s="3">
        <f t="shared" si="100"/>
        <v>13684626.259200001</v>
      </c>
      <c r="Q98" s="3">
        <f t="shared" si="92"/>
        <v>12316163.633280002</v>
      </c>
      <c r="R98" s="1">
        <v>57200</v>
      </c>
      <c r="S98" s="3">
        <f t="shared" si="93"/>
        <v>18516726.800000004</v>
      </c>
    </row>
    <row r="99" spans="1:19" x14ac:dyDescent="0.25">
      <c r="A99" s="8">
        <v>94</v>
      </c>
      <c r="B99" s="1" t="s">
        <v>56</v>
      </c>
      <c r="C99" s="1" t="s">
        <v>160</v>
      </c>
      <c r="D99" s="1" t="s">
        <v>29</v>
      </c>
      <c r="E99" s="2">
        <v>240.37</v>
      </c>
      <c r="F99" s="2">
        <v>53.92</v>
      </c>
      <c r="G99" s="2">
        <v>0</v>
      </c>
      <c r="H99" s="2">
        <f t="shared" si="88"/>
        <v>294.29000000000002</v>
      </c>
      <c r="I99" s="2">
        <f t="shared" si="97"/>
        <v>323.71900000000005</v>
      </c>
      <c r="J99" s="2">
        <f t="shared" si="99"/>
        <v>397.29150000000004</v>
      </c>
      <c r="K99" s="3">
        <f t="shared" si="107"/>
        <v>4276.4457060000004</v>
      </c>
      <c r="L99" s="1">
        <v>8300</v>
      </c>
      <c r="M99" s="3">
        <f t="shared" ref="M99" si="110">+K99*L99</f>
        <v>35494499.359800003</v>
      </c>
      <c r="N99" s="3">
        <f t="shared" si="90"/>
        <v>33719774.39181</v>
      </c>
      <c r="O99" s="3">
        <f t="shared" si="91"/>
        <v>26620874.519850001</v>
      </c>
      <c r="P99" s="3">
        <f t="shared" si="100"/>
        <v>13684626.259200001</v>
      </c>
      <c r="Q99" s="3">
        <f t="shared" si="92"/>
        <v>12316163.633280002</v>
      </c>
      <c r="R99" s="1">
        <v>57200</v>
      </c>
      <c r="S99" s="3">
        <f t="shared" si="93"/>
        <v>18516726.800000004</v>
      </c>
    </row>
    <row r="100" spans="1:19" x14ac:dyDescent="0.25">
      <c r="A100" s="8">
        <v>95</v>
      </c>
      <c r="B100" s="1" t="s">
        <v>57</v>
      </c>
      <c r="C100" s="1" t="s">
        <v>161</v>
      </c>
      <c r="D100" s="1" t="s">
        <v>29</v>
      </c>
      <c r="E100" s="2">
        <v>240.37</v>
      </c>
      <c r="F100" s="2">
        <v>53.92</v>
      </c>
      <c r="G100" s="2">
        <v>0</v>
      </c>
      <c r="H100" s="2">
        <f t="shared" si="88"/>
        <v>294.29000000000002</v>
      </c>
      <c r="I100" s="2">
        <f t="shared" si="97"/>
        <v>323.71900000000005</v>
      </c>
      <c r="J100" s="2">
        <f t="shared" si="99"/>
        <v>397.29150000000004</v>
      </c>
      <c r="K100" s="3">
        <f t="shared" si="107"/>
        <v>4276.4457060000004</v>
      </c>
      <c r="L100" s="1">
        <v>8350</v>
      </c>
      <c r="M100" s="3">
        <f>+K100*L100</f>
        <v>35708321.645100005</v>
      </c>
      <c r="N100" s="3">
        <f t="shared" si="90"/>
        <v>33922905.562845007</v>
      </c>
      <c r="O100" s="3">
        <f t="shared" si="91"/>
        <v>26781241.233825006</v>
      </c>
      <c r="P100" s="3">
        <f t="shared" si="100"/>
        <v>13684626.259200001</v>
      </c>
      <c r="Q100" s="3">
        <f t="shared" si="92"/>
        <v>12316163.633280002</v>
      </c>
      <c r="R100" s="1">
        <v>57200</v>
      </c>
      <c r="S100" s="3">
        <f t="shared" si="93"/>
        <v>18516726.800000004</v>
      </c>
    </row>
    <row r="101" spans="1:19" x14ac:dyDescent="0.25">
      <c r="A101" s="8">
        <v>96</v>
      </c>
      <c r="B101" s="1" t="s">
        <v>58</v>
      </c>
      <c r="C101" s="1" t="s">
        <v>162</v>
      </c>
      <c r="D101" s="1" t="s">
        <v>29</v>
      </c>
      <c r="E101" s="2">
        <v>240.37</v>
      </c>
      <c r="F101" s="2">
        <v>53.92</v>
      </c>
      <c r="G101" s="2">
        <v>0</v>
      </c>
      <c r="H101" s="2">
        <f t="shared" si="88"/>
        <v>294.29000000000002</v>
      </c>
      <c r="I101" s="2">
        <f t="shared" si="97"/>
        <v>323.71900000000005</v>
      </c>
      <c r="J101" s="2">
        <f t="shared" si="99"/>
        <v>397.29150000000004</v>
      </c>
      <c r="K101" s="3">
        <f t="shared" si="107"/>
        <v>4276.4457060000004</v>
      </c>
      <c r="L101" s="1">
        <v>8400</v>
      </c>
      <c r="M101" s="3">
        <f t="shared" ref="M101:M103" si="111">+K101*L101</f>
        <v>35922143.930400006</v>
      </c>
      <c r="N101" s="3">
        <f t="shared" si="90"/>
        <v>34126036.733880006</v>
      </c>
      <c r="O101" s="3">
        <f t="shared" si="91"/>
        <v>26941607.947800003</v>
      </c>
      <c r="P101" s="3">
        <f t="shared" si="100"/>
        <v>13684626.259200001</v>
      </c>
      <c r="Q101" s="3">
        <f t="shared" si="92"/>
        <v>12316163.633280002</v>
      </c>
      <c r="R101" s="1">
        <v>57200</v>
      </c>
      <c r="S101" s="3">
        <f t="shared" si="93"/>
        <v>18516726.800000004</v>
      </c>
    </row>
    <row r="102" spans="1:19" x14ac:dyDescent="0.25">
      <c r="A102" s="8">
        <v>97</v>
      </c>
      <c r="B102" s="1" t="s">
        <v>59</v>
      </c>
      <c r="C102" s="1" t="s">
        <v>163</v>
      </c>
      <c r="D102" s="1" t="s">
        <v>29</v>
      </c>
      <c r="E102" s="2">
        <v>240.37</v>
      </c>
      <c r="F102" s="2">
        <v>53.92</v>
      </c>
      <c r="G102" s="2">
        <v>0</v>
      </c>
      <c r="H102" s="2">
        <f t="shared" si="88"/>
        <v>294.29000000000002</v>
      </c>
      <c r="I102" s="2">
        <f t="shared" si="97"/>
        <v>323.71900000000005</v>
      </c>
      <c r="J102" s="2">
        <f t="shared" si="99"/>
        <v>397.29150000000004</v>
      </c>
      <c r="K102" s="3">
        <f t="shared" si="107"/>
        <v>4276.4457060000004</v>
      </c>
      <c r="L102" s="1">
        <v>8450</v>
      </c>
      <c r="M102" s="3">
        <f t="shared" si="111"/>
        <v>36135966.215700001</v>
      </c>
      <c r="N102" s="3">
        <f t="shared" si="90"/>
        <v>34329167.904914998</v>
      </c>
      <c r="O102" s="3">
        <f t="shared" si="91"/>
        <v>27101974.661775</v>
      </c>
      <c r="P102" s="3">
        <f t="shared" si="100"/>
        <v>13684626.259200001</v>
      </c>
      <c r="Q102" s="3">
        <f t="shared" si="92"/>
        <v>12316163.633280002</v>
      </c>
      <c r="R102" s="1">
        <v>57200</v>
      </c>
      <c r="S102" s="3">
        <f t="shared" si="93"/>
        <v>18516726.800000004</v>
      </c>
    </row>
    <row r="103" spans="1:19" x14ac:dyDescent="0.25">
      <c r="A103" s="8">
        <v>98</v>
      </c>
      <c r="B103" s="1" t="s">
        <v>60</v>
      </c>
      <c r="C103" s="1" t="s">
        <v>164</v>
      </c>
      <c r="D103" s="1" t="s">
        <v>29</v>
      </c>
      <c r="E103" s="2">
        <v>240.37</v>
      </c>
      <c r="F103" s="2">
        <v>53.92</v>
      </c>
      <c r="G103" s="2">
        <v>0</v>
      </c>
      <c r="H103" s="2">
        <f t="shared" si="88"/>
        <v>294.29000000000002</v>
      </c>
      <c r="I103" s="2">
        <f t="shared" si="97"/>
        <v>323.71900000000005</v>
      </c>
      <c r="J103" s="2">
        <f t="shared" si="99"/>
        <v>397.29150000000004</v>
      </c>
      <c r="K103" s="3">
        <f t="shared" si="107"/>
        <v>4276.4457060000004</v>
      </c>
      <c r="L103" s="1">
        <v>8500</v>
      </c>
      <c r="M103" s="3">
        <f t="shared" si="111"/>
        <v>36349788.501000002</v>
      </c>
      <c r="N103" s="3">
        <f t="shared" si="90"/>
        <v>34532299.075949997</v>
      </c>
      <c r="O103" s="3">
        <f t="shared" si="91"/>
        <v>27262341.375750002</v>
      </c>
      <c r="P103" s="3">
        <f t="shared" si="100"/>
        <v>13684626.259200001</v>
      </c>
      <c r="Q103" s="3">
        <f t="shared" si="92"/>
        <v>12316163.633280002</v>
      </c>
      <c r="R103" s="1">
        <v>57200</v>
      </c>
      <c r="S103" s="3">
        <f t="shared" si="93"/>
        <v>18516726.800000004</v>
      </c>
    </row>
    <row r="104" spans="1:19" x14ac:dyDescent="0.25">
      <c r="A104" s="8">
        <v>99</v>
      </c>
      <c r="B104" s="1" t="s">
        <v>61</v>
      </c>
      <c r="C104" s="1" t="s">
        <v>165</v>
      </c>
      <c r="D104" s="1" t="s">
        <v>29</v>
      </c>
      <c r="E104" s="2">
        <v>240.37</v>
      </c>
      <c r="F104" s="2">
        <v>53.92</v>
      </c>
      <c r="G104" s="2">
        <v>0</v>
      </c>
      <c r="H104" s="2">
        <f t="shared" si="88"/>
        <v>294.29000000000002</v>
      </c>
      <c r="I104" s="2">
        <f t="shared" si="97"/>
        <v>323.71900000000005</v>
      </c>
      <c r="J104" s="2">
        <f t="shared" si="99"/>
        <v>397.29150000000004</v>
      </c>
      <c r="K104" s="3">
        <f t="shared" si="107"/>
        <v>4276.4457060000004</v>
      </c>
      <c r="L104" s="1">
        <v>8550</v>
      </c>
      <c r="M104" s="3">
        <f>+K104*L104</f>
        <v>36563610.786300004</v>
      </c>
      <c r="N104" s="3">
        <f t="shared" si="90"/>
        <v>34735430.246985003</v>
      </c>
      <c r="O104" s="3">
        <f t="shared" si="91"/>
        <v>27422708.089725003</v>
      </c>
      <c r="P104" s="3">
        <f t="shared" si="100"/>
        <v>13684626.259200001</v>
      </c>
      <c r="Q104" s="3">
        <f t="shared" si="92"/>
        <v>12316163.633280002</v>
      </c>
      <c r="R104" s="1">
        <v>58500</v>
      </c>
      <c r="S104" s="3">
        <f t="shared" si="93"/>
        <v>18937561.500000004</v>
      </c>
    </row>
    <row r="105" spans="1:19" x14ac:dyDescent="0.25">
      <c r="A105" s="8">
        <v>100</v>
      </c>
      <c r="B105" s="1" t="s">
        <v>62</v>
      </c>
      <c r="C105" s="1" t="s">
        <v>166</v>
      </c>
      <c r="D105" s="1" t="s">
        <v>29</v>
      </c>
      <c r="E105" s="2">
        <v>240.37</v>
      </c>
      <c r="F105" s="2">
        <v>53.92</v>
      </c>
      <c r="G105" s="2">
        <v>0</v>
      </c>
      <c r="H105" s="2">
        <f t="shared" si="88"/>
        <v>294.29000000000002</v>
      </c>
      <c r="I105" s="2">
        <f t="shared" si="97"/>
        <v>323.71900000000005</v>
      </c>
      <c r="J105" s="2">
        <f t="shared" si="99"/>
        <v>397.29150000000004</v>
      </c>
      <c r="K105" s="3">
        <f t="shared" si="107"/>
        <v>4276.4457060000004</v>
      </c>
      <c r="L105" s="1">
        <v>8600</v>
      </c>
      <c r="M105" s="3">
        <f t="shared" ref="M105" si="112">+K105*L105</f>
        <v>36777433.071600005</v>
      </c>
      <c r="N105" s="3">
        <f t="shared" si="90"/>
        <v>34938561.418020003</v>
      </c>
      <c r="O105" s="3">
        <f t="shared" si="91"/>
        <v>27583074.803700004</v>
      </c>
      <c r="P105" s="3">
        <f t="shared" si="100"/>
        <v>13684626.259200001</v>
      </c>
      <c r="Q105" s="3">
        <f t="shared" si="92"/>
        <v>12316163.633280002</v>
      </c>
      <c r="R105" s="1">
        <v>58500</v>
      </c>
      <c r="S105" s="3">
        <f t="shared" si="93"/>
        <v>18937561.500000004</v>
      </c>
    </row>
    <row r="106" spans="1:19" x14ac:dyDescent="0.25">
      <c r="A106" s="8">
        <v>101</v>
      </c>
      <c r="B106" s="1" t="s">
        <v>63</v>
      </c>
      <c r="C106" s="1" t="s">
        <v>167</v>
      </c>
      <c r="D106" s="1" t="s">
        <v>29</v>
      </c>
      <c r="E106" s="2">
        <v>240.37</v>
      </c>
      <c r="F106" s="2">
        <v>53.92</v>
      </c>
      <c r="G106" s="2">
        <v>0</v>
      </c>
      <c r="H106" s="2">
        <f t="shared" si="88"/>
        <v>294.29000000000002</v>
      </c>
      <c r="I106" s="2">
        <f t="shared" si="97"/>
        <v>323.71900000000005</v>
      </c>
      <c r="J106" s="2">
        <f t="shared" si="99"/>
        <v>397.29150000000004</v>
      </c>
      <c r="K106" s="3">
        <f t="shared" si="107"/>
        <v>4276.4457060000004</v>
      </c>
      <c r="L106" s="1">
        <v>8650</v>
      </c>
      <c r="M106" s="3">
        <f>+K106*L106</f>
        <v>36991255.356900007</v>
      </c>
      <c r="N106" s="3">
        <f t="shared" si="90"/>
        <v>35141692.589055002</v>
      </c>
      <c r="O106" s="3">
        <f t="shared" si="91"/>
        <v>27743441.517675005</v>
      </c>
      <c r="P106" s="3">
        <f t="shared" si="100"/>
        <v>13684626.259200001</v>
      </c>
      <c r="Q106" s="3">
        <f t="shared" si="92"/>
        <v>12316163.633280002</v>
      </c>
      <c r="R106" s="1">
        <v>58500</v>
      </c>
      <c r="S106" s="3">
        <f t="shared" si="93"/>
        <v>18937561.500000004</v>
      </c>
    </row>
    <row r="107" spans="1:19" x14ac:dyDescent="0.25">
      <c r="A107" s="8">
        <v>102</v>
      </c>
      <c r="B107" s="1" t="s">
        <v>64</v>
      </c>
      <c r="C107" s="1" t="s">
        <v>168</v>
      </c>
      <c r="D107" s="1" t="s">
        <v>29</v>
      </c>
      <c r="E107" s="2">
        <v>240.37</v>
      </c>
      <c r="F107" s="2">
        <v>53.92</v>
      </c>
      <c r="G107" s="2">
        <v>0</v>
      </c>
      <c r="H107" s="2">
        <f t="shared" si="88"/>
        <v>294.29000000000002</v>
      </c>
      <c r="I107" s="2">
        <f t="shared" si="97"/>
        <v>323.71900000000005</v>
      </c>
      <c r="J107" s="2">
        <f t="shared" si="99"/>
        <v>397.29150000000004</v>
      </c>
      <c r="K107" s="3">
        <f t="shared" si="107"/>
        <v>4276.4457060000004</v>
      </c>
      <c r="L107" s="1">
        <v>8700</v>
      </c>
      <c r="M107" s="3">
        <f t="shared" ref="M107:M110" si="113">+K107*L107</f>
        <v>37205077.642200001</v>
      </c>
      <c r="N107" s="3">
        <f t="shared" si="90"/>
        <v>35344823.760090001</v>
      </c>
      <c r="O107" s="3">
        <f t="shared" si="91"/>
        <v>27903808.231650002</v>
      </c>
      <c r="P107" s="3">
        <f t="shared" si="100"/>
        <v>13684626.259200001</v>
      </c>
      <c r="Q107" s="3">
        <f t="shared" si="92"/>
        <v>12316163.633280002</v>
      </c>
      <c r="R107" s="1">
        <v>58500</v>
      </c>
      <c r="S107" s="3">
        <f t="shared" si="93"/>
        <v>18937561.500000004</v>
      </c>
    </row>
    <row r="108" spans="1:19" x14ac:dyDescent="0.25">
      <c r="A108" s="8"/>
      <c r="B108" s="12" t="s">
        <v>169</v>
      </c>
      <c r="C108" s="1"/>
      <c r="D108" s="1"/>
      <c r="E108" s="2"/>
      <c r="F108" s="2"/>
      <c r="G108" s="2"/>
      <c r="H108" s="2"/>
      <c r="I108" s="2"/>
      <c r="J108" s="2"/>
      <c r="K108" s="3"/>
      <c r="L108" s="1"/>
      <c r="M108" s="3"/>
      <c r="N108" s="3"/>
      <c r="O108" s="3"/>
      <c r="P108" s="3"/>
      <c r="Q108" s="3"/>
      <c r="R108" s="1"/>
      <c r="S108" s="3"/>
    </row>
    <row r="109" spans="1:19" x14ac:dyDescent="0.25">
      <c r="A109" s="8">
        <v>103</v>
      </c>
      <c r="B109" s="1" t="s">
        <v>31</v>
      </c>
      <c r="C109" s="1" t="s">
        <v>170</v>
      </c>
      <c r="D109" s="1" t="s">
        <v>29</v>
      </c>
      <c r="E109" s="2">
        <v>185.53</v>
      </c>
      <c r="F109" s="2">
        <v>32.979999999999997</v>
      </c>
      <c r="G109" s="2">
        <v>0</v>
      </c>
      <c r="H109" s="2">
        <f t="shared" si="88"/>
        <v>218.51</v>
      </c>
      <c r="I109" s="2">
        <f t="shared" si="97"/>
        <v>240.36100000000002</v>
      </c>
      <c r="J109" s="2">
        <f t="shared" si="99"/>
        <v>294.98849999999999</v>
      </c>
      <c r="K109" s="3">
        <f t="shared" si="107"/>
        <v>3175.2562139999995</v>
      </c>
      <c r="L109" s="1">
        <v>7200</v>
      </c>
      <c r="M109" s="3">
        <f t="shared" si="113"/>
        <v>22861844.740799997</v>
      </c>
      <c r="N109" s="3">
        <f t="shared" si="90"/>
        <v>21718752.503759995</v>
      </c>
      <c r="O109" s="3">
        <f t="shared" si="91"/>
        <v>17146383.555599999</v>
      </c>
      <c r="P109" s="3">
        <f t="shared" si="100"/>
        <v>10160819.884799998</v>
      </c>
      <c r="Q109" s="3">
        <f t="shared" si="92"/>
        <v>9144737.8963199984</v>
      </c>
      <c r="R109" s="1">
        <v>52000</v>
      </c>
      <c r="S109" s="3">
        <f t="shared" si="93"/>
        <v>12498772.000000002</v>
      </c>
    </row>
    <row r="110" spans="1:19" x14ac:dyDescent="0.25">
      <c r="A110" s="8">
        <v>104</v>
      </c>
      <c r="B110" s="1" t="s">
        <v>32</v>
      </c>
      <c r="C110" s="1" t="s">
        <v>171</v>
      </c>
      <c r="D110" s="1" t="s">
        <v>29</v>
      </c>
      <c r="E110" s="2">
        <v>185.53</v>
      </c>
      <c r="F110" s="2">
        <v>32.979999999999997</v>
      </c>
      <c r="G110" s="2">
        <v>0</v>
      </c>
      <c r="H110" s="2">
        <f t="shared" si="88"/>
        <v>218.51</v>
      </c>
      <c r="I110" s="2">
        <f t="shared" si="97"/>
        <v>240.36100000000002</v>
      </c>
      <c r="J110" s="2">
        <f t="shared" si="99"/>
        <v>294.98849999999999</v>
      </c>
      <c r="K110" s="3">
        <f t="shared" si="107"/>
        <v>3175.2562139999995</v>
      </c>
      <c r="L110" s="1">
        <v>7200</v>
      </c>
      <c r="M110" s="3">
        <f t="shared" si="113"/>
        <v>22861844.740799997</v>
      </c>
      <c r="N110" s="3">
        <f t="shared" si="90"/>
        <v>21718752.503759995</v>
      </c>
      <c r="O110" s="3">
        <f t="shared" si="91"/>
        <v>17146383.555599999</v>
      </c>
      <c r="P110" s="3">
        <f t="shared" si="100"/>
        <v>10160819.884799998</v>
      </c>
      <c r="Q110" s="3">
        <f t="shared" si="92"/>
        <v>9144737.8963199984</v>
      </c>
      <c r="R110" s="1">
        <v>52000</v>
      </c>
      <c r="S110" s="3">
        <f t="shared" si="93"/>
        <v>12498772.000000002</v>
      </c>
    </row>
    <row r="111" spans="1:19" x14ac:dyDescent="0.25">
      <c r="A111" s="8">
        <v>105</v>
      </c>
      <c r="B111" s="1" t="s">
        <v>33</v>
      </c>
      <c r="C111" s="1" t="s">
        <v>172</v>
      </c>
      <c r="D111" s="1" t="s">
        <v>29</v>
      </c>
      <c r="E111" s="2">
        <v>185.53</v>
      </c>
      <c r="F111" s="2">
        <v>32.979999999999997</v>
      </c>
      <c r="G111" s="2">
        <v>0</v>
      </c>
      <c r="H111" s="2">
        <f t="shared" si="88"/>
        <v>218.51</v>
      </c>
      <c r="I111" s="2">
        <f t="shared" si="97"/>
        <v>240.36100000000002</v>
      </c>
      <c r="J111" s="2">
        <f t="shared" si="99"/>
        <v>294.98849999999999</v>
      </c>
      <c r="K111" s="3">
        <f t="shared" si="107"/>
        <v>3175.2562139999995</v>
      </c>
      <c r="L111" s="1">
        <v>7200</v>
      </c>
      <c r="M111" s="3">
        <f>+K111*L111</f>
        <v>22861844.740799997</v>
      </c>
      <c r="N111" s="3">
        <f t="shared" si="90"/>
        <v>21718752.503759995</v>
      </c>
      <c r="O111" s="3">
        <f t="shared" si="91"/>
        <v>17146383.555599999</v>
      </c>
      <c r="P111" s="3">
        <f t="shared" si="100"/>
        <v>10160819.884799998</v>
      </c>
      <c r="Q111" s="3">
        <f t="shared" si="92"/>
        <v>9144737.8963199984</v>
      </c>
      <c r="R111" s="1">
        <v>52000</v>
      </c>
      <c r="S111" s="3">
        <f t="shared" si="93"/>
        <v>12498772.000000002</v>
      </c>
    </row>
    <row r="112" spans="1:19" x14ac:dyDescent="0.25">
      <c r="A112" s="8">
        <v>106</v>
      </c>
      <c r="B112" s="1" t="s">
        <v>34</v>
      </c>
      <c r="C112" s="1" t="s">
        <v>173</v>
      </c>
      <c r="D112" s="1" t="s">
        <v>29</v>
      </c>
      <c r="E112" s="2">
        <v>185.53</v>
      </c>
      <c r="F112" s="2">
        <v>32.979999999999997</v>
      </c>
      <c r="G112" s="2">
        <v>0</v>
      </c>
      <c r="H112" s="2">
        <f t="shared" si="88"/>
        <v>218.51</v>
      </c>
      <c r="I112" s="2">
        <f t="shared" si="97"/>
        <v>240.36100000000002</v>
      </c>
      <c r="J112" s="2">
        <f t="shared" si="99"/>
        <v>294.98849999999999</v>
      </c>
      <c r="K112" s="3">
        <f t="shared" si="107"/>
        <v>3175.2562139999995</v>
      </c>
      <c r="L112" s="1">
        <v>7200</v>
      </c>
      <c r="M112" s="3">
        <f t="shared" ref="M112" si="114">+K112*L112</f>
        <v>22861844.740799997</v>
      </c>
      <c r="N112" s="3">
        <f t="shared" si="90"/>
        <v>21718752.503759995</v>
      </c>
      <c r="O112" s="3">
        <f t="shared" si="91"/>
        <v>17146383.555599999</v>
      </c>
      <c r="P112" s="3">
        <f t="shared" si="100"/>
        <v>10160819.884799998</v>
      </c>
      <c r="Q112" s="3">
        <f t="shared" si="92"/>
        <v>9144737.8963199984</v>
      </c>
      <c r="R112" s="1">
        <v>52000</v>
      </c>
      <c r="S112" s="3">
        <f t="shared" si="93"/>
        <v>12498772.000000002</v>
      </c>
    </row>
    <row r="113" spans="1:19" x14ac:dyDescent="0.25">
      <c r="A113" s="8">
        <v>107</v>
      </c>
      <c r="B113" s="1" t="s">
        <v>35</v>
      </c>
      <c r="C113" s="1" t="s">
        <v>174</v>
      </c>
      <c r="D113" s="1" t="s">
        <v>29</v>
      </c>
      <c r="E113" s="2">
        <v>185.53</v>
      </c>
      <c r="F113" s="2">
        <v>32.979999999999997</v>
      </c>
      <c r="G113" s="2">
        <v>0</v>
      </c>
      <c r="H113" s="2">
        <f t="shared" si="88"/>
        <v>218.51</v>
      </c>
      <c r="I113" s="2">
        <f t="shared" si="97"/>
        <v>240.36100000000002</v>
      </c>
      <c r="J113" s="2">
        <f t="shared" si="99"/>
        <v>294.98849999999999</v>
      </c>
      <c r="K113" s="3">
        <f t="shared" si="107"/>
        <v>3175.2562139999995</v>
      </c>
      <c r="L113" s="1">
        <v>7250</v>
      </c>
      <c r="M113" s="3">
        <f>+K113*L113</f>
        <v>23020607.551499996</v>
      </c>
      <c r="N113" s="3">
        <f t="shared" si="90"/>
        <v>21869577.173924994</v>
      </c>
      <c r="O113" s="3">
        <f t="shared" si="91"/>
        <v>17265455.663624998</v>
      </c>
      <c r="P113" s="3">
        <f t="shared" si="100"/>
        <v>10160819.884799998</v>
      </c>
      <c r="Q113" s="3">
        <f t="shared" si="92"/>
        <v>9144737.8963199984</v>
      </c>
      <c r="R113" s="1">
        <v>54600</v>
      </c>
      <c r="S113" s="3">
        <f t="shared" si="93"/>
        <v>13123710.600000001</v>
      </c>
    </row>
    <row r="114" spans="1:19" x14ac:dyDescent="0.25">
      <c r="A114" s="8">
        <v>108</v>
      </c>
      <c r="B114" s="1" t="s">
        <v>36</v>
      </c>
      <c r="C114" s="1" t="s">
        <v>175</v>
      </c>
      <c r="D114" s="1" t="s">
        <v>29</v>
      </c>
      <c r="E114" s="2">
        <v>185.53</v>
      </c>
      <c r="F114" s="2">
        <v>32.979999999999997</v>
      </c>
      <c r="G114" s="2">
        <v>0</v>
      </c>
      <c r="H114" s="2">
        <f t="shared" si="88"/>
        <v>218.51</v>
      </c>
      <c r="I114" s="2">
        <f t="shared" si="97"/>
        <v>240.36100000000002</v>
      </c>
      <c r="J114" s="2">
        <f t="shared" si="99"/>
        <v>294.98849999999999</v>
      </c>
      <c r="K114" s="3">
        <f t="shared" si="107"/>
        <v>3175.2562139999995</v>
      </c>
      <c r="L114" s="1">
        <v>7300</v>
      </c>
      <c r="M114" s="3">
        <f>+K114*L114</f>
        <v>23179370.362199996</v>
      </c>
      <c r="N114" s="3">
        <f t="shared" si="90"/>
        <v>22020401.844089996</v>
      </c>
      <c r="O114" s="3">
        <f t="shared" si="91"/>
        <v>17384527.771649998</v>
      </c>
      <c r="P114" s="3">
        <f t="shared" si="100"/>
        <v>10160819.884799998</v>
      </c>
      <c r="Q114" s="3">
        <f t="shared" si="92"/>
        <v>9144737.8963199984</v>
      </c>
      <c r="R114" s="1">
        <v>54600</v>
      </c>
      <c r="S114" s="3">
        <f t="shared" si="93"/>
        <v>13123710.600000001</v>
      </c>
    </row>
    <row r="115" spans="1:19" x14ac:dyDescent="0.25">
      <c r="A115" s="8">
        <v>109</v>
      </c>
      <c r="B115" s="1" t="s">
        <v>37</v>
      </c>
      <c r="C115" s="1" t="s">
        <v>176</v>
      </c>
      <c r="D115" s="1" t="s">
        <v>29</v>
      </c>
      <c r="E115" s="2">
        <v>185.53</v>
      </c>
      <c r="F115" s="2">
        <v>32.979999999999997</v>
      </c>
      <c r="G115" s="2">
        <v>0</v>
      </c>
      <c r="H115" s="2">
        <f t="shared" ref="H115:H169" si="115">+E115+F115+G115</f>
        <v>218.51</v>
      </c>
      <c r="I115" s="2">
        <f t="shared" ref="I115:I120" si="116">+H115*1.1</f>
        <v>240.36100000000002</v>
      </c>
      <c r="J115" s="2">
        <f t="shared" si="99"/>
        <v>294.98849999999999</v>
      </c>
      <c r="K115" s="3">
        <f>+J115*10.764</f>
        <v>3175.2562139999995</v>
      </c>
      <c r="L115" s="1">
        <v>7350</v>
      </c>
      <c r="M115" s="3">
        <f>+K115*L115</f>
        <v>23338133.172899995</v>
      </c>
      <c r="N115" s="3">
        <f t="shared" ref="N115:N169" si="117">+M115*0.95</f>
        <v>22171226.514254995</v>
      </c>
      <c r="O115" s="3">
        <f t="shared" ref="O115:O169" si="118">+M115*0.75</f>
        <v>17503599.879674997</v>
      </c>
      <c r="P115" s="3">
        <f t="shared" si="100"/>
        <v>10160819.884799998</v>
      </c>
      <c r="Q115" s="3">
        <f t="shared" ref="Q115:Q169" si="119">+P115*0.9</f>
        <v>9144737.8963199984</v>
      </c>
      <c r="R115" s="1">
        <v>54600</v>
      </c>
      <c r="S115" s="3">
        <f t="shared" ref="S115:S169" si="120">+I115*R115</f>
        <v>13123710.600000001</v>
      </c>
    </row>
    <row r="116" spans="1:19" x14ac:dyDescent="0.25">
      <c r="A116" s="8">
        <v>110</v>
      </c>
      <c r="B116" s="1" t="s">
        <v>38</v>
      </c>
      <c r="C116" s="1" t="s">
        <v>177</v>
      </c>
      <c r="D116" s="1" t="s">
        <v>29</v>
      </c>
      <c r="E116" s="2">
        <v>185.53</v>
      </c>
      <c r="F116" s="2">
        <v>32.979999999999997</v>
      </c>
      <c r="G116" s="2">
        <v>0</v>
      </c>
      <c r="H116" s="2">
        <f t="shared" si="115"/>
        <v>218.51</v>
      </c>
      <c r="I116" s="2">
        <f t="shared" si="116"/>
        <v>240.36100000000002</v>
      </c>
      <c r="J116" s="2">
        <f t="shared" si="99"/>
        <v>294.98849999999999</v>
      </c>
      <c r="K116" s="3">
        <f t="shared" ref="K116:K144" si="121">+J116*10.764</f>
        <v>3175.2562139999995</v>
      </c>
      <c r="L116" s="1">
        <v>7400</v>
      </c>
      <c r="M116" s="3">
        <f t="shared" ref="M116" si="122">+K116*L116</f>
        <v>23496895.983599998</v>
      </c>
      <c r="N116" s="3">
        <f t="shared" si="117"/>
        <v>22322051.184419997</v>
      </c>
      <c r="O116" s="3">
        <f t="shared" si="118"/>
        <v>17622671.9877</v>
      </c>
      <c r="P116" s="3">
        <f t="shared" si="100"/>
        <v>10160819.884799998</v>
      </c>
      <c r="Q116" s="3">
        <f t="shared" si="119"/>
        <v>9144737.8963199984</v>
      </c>
      <c r="R116" s="1">
        <v>54600</v>
      </c>
      <c r="S116" s="3">
        <f t="shared" si="120"/>
        <v>13123710.600000001</v>
      </c>
    </row>
    <row r="117" spans="1:19" x14ac:dyDescent="0.25">
      <c r="A117" s="8">
        <v>111</v>
      </c>
      <c r="B117" s="1" t="s">
        <v>39</v>
      </c>
      <c r="C117" s="1" t="s">
        <v>178</v>
      </c>
      <c r="D117" s="1" t="s">
        <v>29</v>
      </c>
      <c r="E117" s="2">
        <v>185.53</v>
      </c>
      <c r="F117" s="2">
        <v>32.979999999999997</v>
      </c>
      <c r="G117" s="2">
        <v>0</v>
      </c>
      <c r="H117" s="2">
        <f t="shared" si="115"/>
        <v>218.51</v>
      </c>
      <c r="I117" s="2">
        <f t="shared" si="116"/>
        <v>240.36100000000002</v>
      </c>
      <c r="J117" s="2">
        <f t="shared" si="99"/>
        <v>294.98849999999999</v>
      </c>
      <c r="K117" s="3">
        <f t="shared" si="121"/>
        <v>3175.2562139999995</v>
      </c>
      <c r="L117" s="1">
        <v>7450</v>
      </c>
      <c r="M117" s="3">
        <f>+K117*L117</f>
        <v>23655658.794299997</v>
      </c>
      <c r="N117" s="3">
        <f t="shared" si="117"/>
        <v>22472875.854584996</v>
      </c>
      <c r="O117" s="3">
        <f t="shared" si="118"/>
        <v>17741744.095725</v>
      </c>
      <c r="P117" s="3">
        <f t="shared" si="100"/>
        <v>10160819.884799998</v>
      </c>
      <c r="Q117" s="3">
        <f t="shared" si="119"/>
        <v>9144737.8963199984</v>
      </c>
      <c r="R117" s="1">
        <v>54600</v>
      </c>
      <c r="S117" s="3">
        <f t="shared" si="120"/>
        <v>13123710.600000001</v>
      </c>
    </row>
    <row r="118" spans="1:19" x14ac:dyDescent="0.25">
      <c r="A118" s="8">
        <v>112</v>
      </c>
      <c r="B118" s="1" t="s">
        <v>40</v>
      </c>
      <c r="C118" s="1" t="s">
        <v>179</v>
      </c>
      <c r="D118" s="1" t="s">
        <v>29</v>
      </c>
      <c r="E118" s="2">
        <v>185.53</v>
      </c>
      <c r="F118" s="2">
        <v>32.979999999999997</v>
      </c>
      <c r="G118" s="2">
        <v>0</v>
      </c>
      <c r="H118" s="2">
        <f t="shared" si="115"/>
        <v>218.51</v>
      </c>
      <c r="I118" s="2">
        <f t="shared" si="116"/>
        <v>240.36100000000002</v>
      </c>
      <c r="J118" s="2">
        <f t="shared" si="99"/>
        <v>294.98849999999999</v>
      </c>
      <c r="K118" s="3">
        <f t="shared" si="121"/>
        <v>3175.2562139999995</v>
      </c>
      <c r="L118" s="1">
        <v>7500</v>
      </c>
      <c r="M118" s="3">
        <f t="shared" ref="M118:M122" si="123">+K118*L118</f>
        <v>23814421.604999997</v>
      </c>
      <c r="N118" s="3">
        <f t="shared" si="117"/>
        <v>22623700.524749994</v>
      </c>
      <c r="O118" s="3">
        <f t="shared" si="118"/>
        <v>17860816.203749999</v>
      </c>
      <c r="P118" s="3">
        <f t="shared" si="100"/>
        <v>10160819.884799998</v>
      </c>
      <c r="Q118" s="3">
        <f t="shared" si="119"/>
        <v>9144737.8963199984</v>
      </c>
      <c r="R118" s="1">
        <v>54600</v>
      </c>
      <c r="S118" s="3">
        <f t="shared" si="120"/>
        <v>13123710.600000001</v>
      </c>
    </row>
    <row r="119" spans="1:19" x14ac:dyDescent="0.25">
      <c r="A119" s="8">
        <v>113</v>
      </c>
      <c r="B119" s="1" t="s">
        <v>41</v>
      </c>
      <c r="C119" s="1" t="s">
        <v>180</v>
      </c>
      <c r="D119" s="1" t="s">
        <v>29</v>
      </c>
      <c r="E119" s="2">
        <v>185.53</v>
      </c>
      <c r="F119" s="2">
        <v>32.979999999999997</v>
      </c>
      <c r="G119" s="2">
        <v>0</v>
      </c>
      <c r="H119" s="2">
        <f t="shared" si="115"/>
        <v>218.51</v>
      </c>
      <c r="I119" s="2">
        <f t="shared" si="116"/>
        <v>240.36100000000002</v>
      </c>
      <c r="J119" s="2">
        <f t="shared" si="99"/>
        <v>294.98849999999999</v>
      </c>
      <c r="K119" s="3">
        <f t="shared" si="121"/>
        <v>3175.2562139999995</v>
      </c>
      <c r="L119" s="1">
        <v>7550</v>
      </c>
      <c r="M119" s="3">
        <f t="shared" si="123"/>
        <v>23973184.415699996</v>
      </c>
      <c r="N119" s="3">
        <f t="shared" si="117"/>
        <v>22774525.194914997</v>
      </c>
      <c r="O119" s="3">
        <f t="shared" si="118"/>
        <v>17979888.311774999</v>
      </c>
      <c r="P119" s="3">
        <f t="shared" si="100"/>
        <v>10160819.884799998</v>
      </c>
      <c r="Q119" s="3">
        <f t="shared" si="119"/>
        <v>9144737.8963199984</v>
      </c>
      <c r="R119" s="1">
        <v>55900</v>
      </c>
      <c r="S119" s="3">
        <f t="shared" si="120"/>
        <v>13436179.9</v>
      </c>
    </row>
    <row r="120" spans="1:19" x14ac:dyDescent="0.25">
      <c r="A120" s="8">
        <v>114</v>
      </c>
      <c r="B120" s="1" t="s">
        <v>42</v>
      </c>
      <c r="C120" s="1" t="s">
        <v>181</v>
      </c>
      <c r="D120" s="1" t="s">
        <v>29</v>
      </c>
      <c r="E120" s="2">
        <v>185.53</v>
      </c>
      <c r="F120" s="2">
        <v>32.979999999999997</v>
      </c>
      <c r="G120" s="2">
        <v>0</v>
      </c>
      <c r="H120" s="2">
        <f t="shared" si="115"/>
        <v>218.51</v>
      </c>
      <c r="I120" s="2">
        <f t="shared" si="116"/>
        <v>240.36100000000002</v>
      </c>
      <c r="J120" s="2">
        <f t="shared" si="99"/>
        <v>294.98849999999999</v>
      </c>
      <c r="K120" s="3">
        <f t="shared" si="121"/>
        <v>3175.2562139999995</v>
      </c>
      <c r="L120" s="1">
        <v>7600</v>
      </c>
      <c r="M120" s="3">
        <f t="shared" si="123"/>
        <v>24131947.226399995</v>
      </c>
      <c r="N120" s="3">
        <f t="shared" si="117"/>
        <v>22925349.865079995</v>
      </c>
      <c r="O120" s="3">
        <f t="shared" si="118"/>
        <v>18098960.419799998</v>
      </c>
      <c r="P120" s="3">
        <f t="shared" si="100"/>
        <v>10160819.884799998</v>
      </c>
      <c r="Q120" s="3">
        <f t="shared" si="119"/>
        <v>9144737.8963199984</v>
      </c>
      <c r="R120" s="1">
        <v>55900</v>
      </c>
      <c r="S120" s="3">
        <f t="shared" si="120"/>
        <v>13436179.9</v>
      </c>
    </row>
    <row r="121" spans="1:19" x14ac:dyDescent="0.25">
      <c r="A121" s="8">
        <v>115</v>
      </c>
      <c r="B121" s="1" t="s">
        <v>43</v>
      </c>
      <c r="C121" s="1" t="s">
        <v>182</v>
      </c>
      <c r="D121" s="1" t="s">
        <v>29</v>
      </c>
      <c r="E121" s="2">
        <v>185.53</v>
      </c>
      <c r="F121" s="2">
        <v>32.979999999999997</v>
      </c>
      <c r="G121" s="2">
        <v>0</v>
      </c>
      <c r="H121" s="2">
        <f t="shared" si="115"/>
        <v>218.51</v>
      </c>
      <c r="I121" s="2">
        <f>+H121*1.1</f>
        <v>240.36100000000002</v>
      </c>
      <c r="J121" s="2">
        <f t="shared" si="99"/>
        <v>294.98849999999999</v>
      </c>
      <c r="K121" s="3">
        <f t="shared" si="121"/>
        <v>3175.2562139999995</v>
      </c>
      <c r="L121" s="1">
        <v>7650</v>
      </c>
      <c r="M121" s="3">
        <f t="shared" si="123"/>
        <v>24290710.037099995</v>
      </c>
      <c r="N121" s="3">
        <f t="shared" si="117"/>
        <v>23076174.535244994</v>
      </c>
      <c r="O121" s="3">
        <f t="shared" si="118"/>
        <v>18218032.527824998</v>
      </c>
      <c r="P121" s="3">
        <f t="shared" si="100"/>
        <v>10160819.884799998</v>
      </c>
      <c r="Q121" s="3">
        <f t="shared" si="119"/>
        <v>9144737.8963199984</v>
      </c>
      <c r="R121" s="1">
        <v>55900</v>
      </c>
      <c r="S121" s="3">
        <f t="shared" si="120"/>
        <v>13436179.9</v>
      </c>
    </row>
    <row r="122" spans="1:19" x14ac:dyDescent="0.25">
      <c r="A122" s="8">
        <v>116</v>
      </c>
      <c r="B122" s="1" t="s">
        <v>44</v>
      </c>
      <c r="C122" s="1" t="s">
        <v>183</v>
      </c>
      <c r="D122" s="1" t="s">
        <v>29</v>
      </c>
      <c r="E122" s="2">
        <v>185.53</v>
      </c>
      <c r="F122" s="2">
        <v>32.979999999999997</v>
      </c>
      <c r="G122" s="2">
        <v>0</v>
      </c>
      <c r="H122" s="2">
        <f t="shared" si="115"/>
        <v>218.51</v>
      </c>
      <c r="I122" s="2">
        <f>+H122*1.1</f>
        <v>240.36100000000002</v>
      </c>
      <c r="J122" s="2">
        <f t="shared" si="99"/>
        <v>294.98849999999999</v>
      </c>
      <c r="K122" s="3">
        <f t="shared" si="121"/>
        <v>3175.2562139999995</v>
      </c>
      <c r="L122" s="1">
        <v>7700</v>
      </c>
      <c r="M122" s="3">
        <f t="shared" si="123"/>
        <v>24449472.847799998</v>
      </c>
      <c r="N122" s="3">
        <f t="shared" si="117"/>
        <v>23226999.205409996</v>
      </c>
      <c r="O122" s="3">
        <f t="shared" si="118"/>
        <v>18337104.635849997</v>
      </c>
      <c r="P122" s="3">
        <f t="shared" si="100"/>
        <v>10160819.884799998</v>
      </c>
      <c r="Q122" s="3">
        <f t="shared" si="119"/>
        <v>9144737.8963199984</v>
      </c>
      <c r="R122" s="1">
        <v>55900</v>
      </c>
      <c r="S122" s="3">
        <f t="shared" si="120"/>
        <v>13436179.9</v>
      </c>
    </row>
    <row r="123" spans="1:19" x14ac:dyDescent="0.25">
      <c r="A123" s="8">
        <v>117</v>
      </c>
      <c r="B123" s="1" t="s">
        <v>45</v>
      </c>
      <c r="C123" s="1" t="s">
        <v>184</v>
      </c>
      <c r="D123" s="1" t="s">
        <v>29</v>
      </c>
      <c r="E123" s="2">
        <v>185.53</v>
      </c>
      <c r="F123" s="2">
        <v>32.979999999999997</v>
      </c>
      <c r="G123" s="2">
        <v>0</v>
      </c>
      <c r="H123" s="2">
        <f t="shared" si="115"/>
        <v>218.51</v>
      </c>
      <c r="I123" s="2">
        <f t="shared" ref="I123:I169" si="124">+H123*1.1</f>
        <v>240.36100000000002</v>
      </c>
      <c r="J123" s="2">
        <f t="shared" si="99"/>
        <v>294.98849999999999</v>
      </c>
      <c r="K123" s="3">
        <f t="shared" si="121"/>
        <v>3175.2562139999995</v>
      </c>
      <c r="L123" s="1">
        <v>7750</v>
      </c>
      <c r="M123" s="3">
        <f>+K123*L123</f>
        <v>24608235.658499997</v>
      </c>
      <c r="N123" s="3">
        <f t="shared" si="117"/>
        <v>23377823.875574995</v>
      </c>
      <c r="O123" s="3">
        <f t="shared" si="118"/>
        <v>18456176.743874997</v>
      </c>
      <c r="P123" s="3">
        <f t="shared" si="100"/>
        <v>10160819.884799998</v>
      </c>
      <c r="Q123" s="3">
        <f t="shared" si="119"/>
        <v>9144737.8963199984</v>
      </c>
      <c r="R123" s="1">
        <v>55900</v>
      </c>
      <c r="S123" s="3">
        <f t="shared" si="120"/>
        <v>13436179.9</v>
      </c>
    </row>
    <row r="124" spans="1:19" x14ac:dyDescent="0.25">
      <c r="A124" s="8">
        <v>118</v>
      </c>
      <c r="B124" s="1" t="s">
        <v>46</v>
      </c>
      <c r="C124" s="1" t="s">
        <v>185</v>
      </c>
      <c r="D124" s="1" t="s">
        <v>29</v>
      </c>
      <c r="E124" s="2">
        <v>185.53</v>
      </c>
      <c r="F124" s="2">
        <v>32.979999999999997</v>
      </c>
      <c r="G124" s="2">
        <v>0</v>
      </c>
      <c r="H124" s="2">
        <f t="shared" si="115"/>
        <v>218.51</v>
      </c>
      <c r="I124" s="2">
        <f t="shared" si="124"/>
        <v>240.36100000000002</v>
      </c>
      <c r="J124" s="2">
        <f t="shared" si="99"/>
        <v>294.98849999999999</v>
      </c>
      <c r="K124" s="3">
        <f t="shared" si="121"/>
        <v>3175.2562139999995</v>
      </c>
      <c r="L124" s="1">
        <v>7800</v>
      </c>
      <c r="M124" s="3">
        <f t="shared" ref="M124" si="125">+K124*L124</f>
        <v>24766998.469199996</v>
      </c>
      <c r="N124" s="3">
        <f t="shared" si="117"/>
        <v>23528648.545739997</v>
      </c>
      <c r="O124" s="3">
        <f t="shared" si="118"/>
        <v>18575248.851899996</v>
      </c>
      <c r="P124" s="3">
        <f t="shared" si="100"/>
        <v>10160819.884799998</v>
      </c>
      <c r="Q124" s="3">
        <f t="shared" si="119"/>
        <v>9144737.8963199984</v>
      </c>
      <c r="R124" s="1">
        <v>55900</v>
      </c>
      <c r="S124" s="3">
        <f t="shared" si="120"/>
        <v>13436179.9</v>
      </c>
    </row>
    <row r="125" spans="1:19" x14ac:dyDescent="0.25">
      <c r="A125" s="8">
        <v>119</v>
      </c>
      <c r="B125" s="1" t="s">
        <v>47</v>
      </c>
      <c r="C125" s="1" t="s">
        <v>186</v>
      </c>
      <c r="D125" s="1" t="s">
        <v>29</v>
      </c>
      <c r="E125" s="2">
        <v>185.53</v>
      </c>
      <c r="F125" s="2">
        <v>32.979999999999997</v>
      </c>
      <c r="G125" s="2">
        <v>0</v>
      </c>
      <c r="H125" s="2">
        <f t="shared" si="115"/>
        <v>218.51</v>
      </c>
      <c r="I125" s="2">
        <f t="shared" si="124"/>
        <v>240.36100000000002</v>
      </c>
      <c r="J125" s="2">
        <f t="shared" si="99"/>
        <v>294.98849999999999</v>
      </c>
      <c r="K125" s="3">
        <f t="shared" si="121"/>
        <v>3175.2562139999995</v>
      </c>
      <c r="L125" s="1">
        <v>7850</v>
      </c>
      <c r="M125" s="3">
        <f>+K125*L125</f>
        <v>24925761.279899996</v>
      </c>
      <c r="N125" s="3">
        <f t="shared" si="117"/>
        <v>23679473.215904996</v>
      </c>
      <c r="O125" s="3">
        <f t="shared" si="118"/>
        <v>18694320.959924996</v>
      </c>
      <c r="P125" s="3">
        <f t="shared" si="100"/>
        <v>10160819.884799998</v>
      </c>
      <c r="Q125" s="3">
        <f t="shared" si="119"/>
        <v>9144737.8963199984</v>
      </c>
      <c r="R125" s="1">
        <v>55900</v>
      </c>
      <c r="S125" s="3">
        <f t="shared" si="120"/>
        <v>13436179.9</v>
      </c>
    </row>
    <row r="126" spans="1:19" x14ac:dyDescent="0.25">
      <c r="A126" s="8">
        <v>120</v>
      </c>
      <c r="B126" s="1" t="s">
        <v>48</v>
      </c>
      <c r="C126" s="1" t="s">
        <v>187</v>
      </c>
      <c r="D126" s="1" t="s">
        <v>29</v>
      </c>
      <c r="E126" s="2">
        <v>185.53</v>
      </c>
      <c r="F126" s="2">
        <v>32.979999999999997</v>
      </c>
      <c r="G126" s="2">
        <v>0</v>
      </c>
      <c r="H126" s="2">
        <f t="shared" si="115"/>
        <v>218.51</v>
      </c>
      <c r="I126" s="2">
        <f t="shared" si="124"/>
        <v>240.36100000000002</v>
      </c>
      <c r="J126" s="2">
        <f t="shared" si="99"/>
        <v>294.98849999999999</v>
      </c>
      <c r="K126" s="3">
        <f t="shared" si="121"/>
        <v>3175.2562139999995</v>
      </c>
      <c r="L126" s="1">
        <v>7900</v>
      </c>
      <c r="M126" s="3">
        <f t="shared" ref="M126:M130" si="126">+K126*L126</f>
        <v>25084524.090599995</v>
      </c>
      <c r="N126" s="3">
        <f t="shared" si="117"/>
        <v>23830297.886069994</v>
      </c>
      <c r="O126" s="3">
        <f t="shared" si="118"/>
        <v>18813393.067949995</v>
      </c>
      <c r="P126" s="3">
        <f t="shared" si="100"/>
        <v>10160819.884799998</v>
      </c>
      <c r="Q126" s="3">
        <f t="shared" si="119"/>
        <v>9144737.8963199984</v>
      </c>
      <c r="R126" s="1">
        <v>55900</v>
      </c>
      <c r="S126" s="3">
        <f t="shared" si="120"/>
        <v>13436179.9</v>
      </c>
    </row>
    <row r="127" spans="1:19" x14ac:dyDescent="0.25">
      <c r="A127" s="8">
        <v>121</v>
      </c>
      <c r="B127" s="1" t="s">
        <v>49</v>
      </c>
      <c r="C127" s="1" t="s">
        <v>188</v>
      </c>
      <c r="D127" s="1" t="s">
        <v>29</v>
      </c>
      <c r="E127" s="2">
        <v>185.53</v>
      </c>
      <c r="F127" s="2">
        <v>32.979999999999997</v>
      </c>
      <c r="G127" s="2">
        <v>0</v>
      </c>
      <c r="H127" s="2">
        <f t="shared" si="115"/>
        <v>218.51</v>
      </c>
      <c r="I127" s="2">
        <f t="shared" si="124"/>
        <v>240.36100000000002</v>
      </c>
      <c r="J127" s="2">
        <f t="shared" si="99"/>
        <v>294.98849999999999</v>
      </c>
      <c r="K127" s="3">
        <f t="shared" si="121"/>
        <v>3175.2562139999995</v>
      </c>
      <c r="L127" s="1">
        <v>7950</v>
      </c>
      <c r="M127" s="3">
        <f t="shared" si="126"/>
        <v>25243286.901299998</v>
      </c>
      <c r="N127" s="3">
        <f t="shared" si="117"/>
        <v>23981122.556234997</v>
      </c>
      <c r="O127" s="3">
        <f t="shared" si="118"/>
        <v>18932465.175974999</v>
      </c>
      <c r="P127" s="3">
        <f t="shared" si="100"/>
        <v>10160819.884799998</v>
      </c>
      <c r="Q127" s="3">
        <f t="shared" si="119"/>
        <v>9144737.8963199984</v>
      </c>
      <c r="R127" s="1">
        <v>55900</v>
      </c>
      <c r="S127" s="3">
        <f t="shared" si="120"/>
        <v>13436179.9</v>
      </c>
    </row>
    <row r="128" spans="1:19" x14ac:dyDescent="0.25">
      <c r="A128" s="8">
        <v>122</v>
      </c>
      <c r="B128" s="1" t="s">
        <v>50</v>
      </c>
      <c r="C128" s="1" t="s">
        <v>189</v>
      </c>
      <c r="D128" s="1" t="s">
        <v>29</v>
      </c>
      <c r="E128" s="2">
        <v>185.53</v>
      </c>
      <c r="F128" s="2">
        <v>32.979999999999997</v>
      </c>
      <c r="G128" s="2">
        <v>0</v>
      </c>
      <c r="H128" s="2">
        <f t="shared" si="115"/>
        <v>218.51</v>
      </c>
      <c r="I128" s="2">
        <f t="shared" si="124"/>
        <v>240.36100000000002</v>
      </c>
      <c r="J128" s="2">
        <f t="shared" si="99"/>
        <v>294.98849999999999</v>
      </c>
      <c r="K128" s="3">
        <f t="shared" si="121"/>
        <v>3175.2562139999995</v>
      </c>
      <c r="L128" s="1">
        <v>8000</v>
      </c>
      <c r="M128" s="3">
        <f t="shared" si="126"/>
        <v>25402049.711999997</v>
      </c>
      <c r="N128" s="3">
        <f t="shared" si="117"/>
        <v>24131947.226399995</v>
      </c>
      <c r="O128" s="3">
        <f t="shared" si="118"/>
        <v>19051537.283999998</v>
      </c>
      <c r="P128" s="3">
        <f t="shared" si="100"/>
        <v>10160819.884799998</v>
      </c>
      <c r="Q128" s="3">
        <f t="shared" si="119"/>
        <v>9144737.8963199984</v>
      </c>
      <c r="R128" s="1">
        <v>55900</v>
      </c>
      <c r="S128" s="3">
        <f t="shared" si="120"/>
        <v>13436179.9</v>
      </c>
    </row>
    <row r="129" spans="1:19" x14ac:dyDescent="0.25">
      <c r="A129" s="8">
        <v>123</v>
      </c>
      <c r="B129" s="1" t="s">
        <v>51</v>
      </c>
      <c r="C129" s="1" t="s">
        <v>190</v>
      </c>
      <c r="D129" s="1" t="s">
        <v>29</v>
      </c>
      <c r="E129" s="2">
        <v>185.53</v>
      </c>
      <c r="F129" s="2">
        <v>32.979999999999997</v>
      </c>
      <c r="G129" s="2">
        <v>0</v>
      </c>
      <c r="H129" s="2">
        <f t="shared" si="115"/>
        <v>218.51</v>
      </c>
      <c r="I129" s="2">
        <f t="shared" si="124"/>
        <v>240.36100000000002</v>
      </c>
      <c r="J129" s="2">
        <f t="shared" si="99"/>
        <v>294.98849999999999</v>
      </c>
      <c r="K129" s="3">
        <f t="shared" si="121"/>
        <v>3175.2562139999995</v>
      </c>
      <c r="L129" s="1">
        <v>8050</v>
      </c>
      <c r="M129" s="3">
        <f t="shared" si="126"/>
        <v>25560812.522699997</v>
      </c>
      <c r="N129" s="3">
        <f t="shared" si="117"/>
        <v>24282771.896564994</v>
      </c>
      <c r="O129" s="3">
        <f t="shared" si="118"/>
        <v>19170609.392024998</v>
      </c>
      <c r="P129" s="3">
        <f t="shared" si="100"/>
        <v>10160819.884799998</v>
      </c>
      <c r="Q129" s="3">
        <f t="shared" si="119"/>
        <v>9144737.8963199984</v>
      </c>
      <c r="R129" s="1">
        <v>57200</v>
      </c>
      <c r="S129" s="3">
        <f t="shared" si="120"/>
        <v>13748649.200000001</v>
      </c>
    </row>
    <row r="130" spans="1:19" x14ac:dyDescent="0.25">
      <c r="A130" s="8">
        <v>124</v>
      </c>
      <c r="B130" s="1" t="s">
        <v>52</v>
      </c>
      <c r="C130" s="1" t="s">
        <v>191</v>
      </c>
      <c r="D130" s="1" t="s">
        <v>29</v>
      </c>
      <c r="E130" s="2">
        <v>185.53</v>
      </c>
      <c r="F130" s="2">
        <v>32.979999999999997</v>
      </c>
      <c r="G130" s="2">
        <v>0</v>
      </c>
      <c r="H130" s="2">
        <f t="shared" si="115"/>
        <v>218.51</v>
      </c>
      <c r="I130" s="2">
        <f t="shared" si="124"/>
        <v>240.36100000000002</v>
      </c>
      <c r="J130" s="2">
        <f t="shared" si="99"/>
        <v>294.98849999999999</v>
      </c>
      <c r="K130" s="3">
        <f t="shared" si="121"/>
        <v>3175.2562139999995</v>
      </c>
      <c r="L130" s="1">
        <v>8100</v>
      </c>
      <c r="M130" s="3">
        <f t="shared" si="126"/>
        <v>25719575.333399996</v>
      </c>
      <c r="N130" s="3">
        <f t="shared" si="117"/>
        <v>24433596.566729996</v>
      </c>
      <c r="O130" s="3">
        <f t="shared" si="118"/>
        <v>19289681.500049997</v>
      </c>
      <c r="P130" s="3">
        <f t="shared" si="100"/>
        <v>10160819.884799998</v>
      </c>
      <c r="Q130" s="3">
        <f t="shared" si="119"/>
        <v>9144737.8963199984</v>
      </c>
      <c r="R130" s="1">
        <v>57200</v>
      </c>
      <c r="S130" s="3">
        <f t="shared" si="120"/>
        <v>13748649.200000001</v>
      </c>
    </row>
    <row r="131" spans="1:19" x14ac:dyDescent="0.25">
      <c r="A131" s="8">
        <v>125</v>
      </c>
      <c r="B131" s="1" t="s">
        <v>53</v>
      </c>
      <c r="C131" s="1" t="s">
        <v>192</v>
      </c>
      <c r="D131" s="1" t="s">
        <v>29</v>
      </c>
      <c r="E131" s="2">
        <v>185.53</v>
      </c>
      <c r="F131" s="2">
        <v>32.979999999999997</v>
      </c>
      <c r="G131" s="2">
        <v>0</v>
      </c>
      <c r="H131" s="2">
        <f t="shared" si="115"/>
        <v>218.51</v>
      </c>
      <c r="I131" s="2">
        <f t="shared" si="124"/>
        <v>240.36100000000002</v>
      </c>
      <c r="J131" s="2">
        <f t="shared" si="99"/>
        <v>294.98849999999999</v>
      </c>
      <c r="K131" s="3">
        <f t="shared" si="121"/>
        <v>3175.2562139999995</v>
      </c>
      <c r="L131" s="1">
        <v>8150</v>
      </c>
      <c r="M131" s="3">
        <f>+K131*L131</f>
        <v>25878338.144099995</v>
      </c>
      <c r="N131" s="3">
        <f t="shared" si="117"/>
        <v>24584421.236894995</v>
      </c>
      <c r="O131" s="3">
        <f t="shared" si="118"/>
        <v>19408753.608074997</v>
      </c>
      <c r="P131" s="3">
        <f t="shared" si="100"/>
        <v>10160819.884799998</v>
      </c>
      <c r="Q131" s="3">
        <f t="shared" si="119"/>
        <v>9144737.8963199984</v>
      </c>
      <c r="R131" s="1">
        <v>57200</v>
      </c>
      <c r="S131" s="3">
        <f t="shared" si="120"/>
        <v>13748649.200000001</v>
      </c>
    </row>
    <row r="132" spans="1:19" x14ac:dyDescent="0.25">
      <c r="A132" s="8">
        <v>126</v>
      </c>
      <c r="B132" s="1" t="s">
        <v>54</v>
      </c>
      <c r="C132" s="1" t="s">
        <v>193</v>
      </c>
      <c r="D132" s="1" t="s">
        <v>29</v>
      </c>
      <c r="E132" s="2">
        <v>185.53</v>
      </c>
      <c r="F132" s="2">
        <v>32.979999999999997</v>
      </c>
      <c r="G132" s="2">
        <v>0</v>
      </c>
      <c r="H132" s="2">
        <f t="shared" si="115"/>
        <v>218.51</v>
      </c>
      <c r="I132" s="2">
        <f t="shared" si="124"/>
        <v>240.36100000000002</v>
      </c>
      <c r="J132" s="2">
        <f t="shared" si="99"/>
        <v>294.98849999999999</v>
      </c>
      <c r="K132" s="3">
        <f t="shared" si="121"/>
        <v>3175.2562139999995</v>
      </c>
      <c r="L132" s="1">
        <v>8200</v>
      </c>
      <c r="M132" s="3">
        <f t="shared" ref="M132" si="127">+K132*L132</f>
        <v>26037100.954799995</v>
      </c>
      <c r="N132" s="3">
        <f t="shared" si="117"/>
        <v>24735245.907059994</v>
      </c>
      <c r="O132" s="3">
        <f t="shared" si="118"/>
        <v>19527825.716099996</v>
      </c>
      <c r="P132" s="3">
        <f t="shared" si="100"/>
        <v>10160819.884799998</v>
      </c>
      <c r="Q132" s="3">
        <f t="shared" si="119"/>
        <v>9144737.8963199984</v>
      </c>
      <c r="R132" s="1">
        <v>57200</v>
      </c>
      <c r="S132" s="3">
        <f t="shared" si="120"/>
        <v>13748649.200000001</v>
      </c>
    </row>
    <row r="133" spans="1:19" x14ac:dyDescent="0.25">
      <c r="A133" s="8">
        <v>127</v>
      </c>
      <c r="B133" s="1" t="s">
        <v>55</v>
      </c>
      <c r="C133" s="1" t="s">
        <v>194</v>
      </c>
      <c r="D133" s="1" t="s">
        <v>29</v>
      </c>
      <c r="E133" s="2">
        <v>185.53</v>
      </c>
      <c r="F133" s="2">
        <v>32.979999999999997</v>
      </c>
      <c r="G133" s="2">
        <v>0</v>
      </c>
      <c r="H133" s="2">
        <f t="shared" si="115"/>
        <v>218.51</v>
      </c>
      <c r="I133" s="2">
        <f t="shared" si="124"/>
        <v>240.36100000000002</v>
      </c>
      <c r="J133" s="2">
        <f t="shared" ref="J133:J177" si="128">+H133*1.35</f>
        <v>294.98849999999999</v>
      </c>
      <c r="K133" s="3">
        <f t="shared" si="121"/>
        <v>3175.2562139999995</v>
      </c>
      <c r="L133" s="1">
        <v>8250</v>
      </c>
      <c r="M133" s="3">
        <f>+K133*L133</f>
        <v>26195863.765499998</v>
      </c>
      <c r="N133" s="3">
        <f t="shared" si="117"/>
        <v>24886070.577224996</v>
      </c>
      <c r="O133" s="3">
        <f t="shared" si="118"/>
        <v>19646897.824124999</v>
      </c>
      <c r="P133" s="3">
        <f t="shared" ref="P133:P177" si="129">+K133*3200</f>
        <v>10160819.884799998</v>
      </c>
      <c r="Q133" s="3">
        <f t="shared" si="119"/>
        <v>9144737.8963199984</v>
      </c>
      <c r="R133" s="1">
        <v>57200</v>
      </c>
      <c r="S133" s="3">
        <f t="shared" si="120"/>
        <v>13748649.200000001</v>
      </c>
    </row>
    <row r="134" spans="1:19" x14ac:dyDescent="0.25">
      <c r="A134" s="8">
        <v>128</v>
      </c>
      <c r="B134" s="1" t="s">
        <v>56</v>
      </c>
      <c r="C134" s="1" t="s">
        <v>195</v>
      </c>
      <c r="D134" s="1" t="s">
        <v>29</v>
      </c>
      <c r="E134" s="2">
        <v>185.53</v>
      </c>
      <c r="F134" s="2">
        <v>32.979999999999997</v>
      </c>
      <c r="G134" s="2">
        <v>0</v>
      </c>
      <c r="H134" s="2">
        <f t="shared" si="115"/>
        <v>218.51</v>
      </c>
      <c r="I134" s="2">
        <f t="shared" si="124"/>
        <v>240.36100000000002</v>
      </c>
      <c r="J134" s="2">
        <f t="shared" si="128"/>
        <v>294.98849999999999</v>
      </c>
      <c r="K134" s="3">
        <f t="shared" si="121"/>
        <v>3175.2562139999995</v>
      </c>
      <c r="L134" s="1">
        <v>8300</v>
      </c>
      <c r="M134" s="3">
        <f t="shared" ref="M134:M138" si="130">+K134*L134</f>
        <v>26354626.576199997</v>
      </c>
      <c r="N134" s="3">
        <f t="shared" si="117"/>
        <v>25036895.247389995</v>
      </c>
      <c r="O134" s="3">
        <f t="shared" si="118"/>
        <v>19765969.932149999</v>
      </c>
      <c r="P134" s="3">
        <f t="shared" si="129"/>
        <v>10160819.884799998</v>
      </c>
      <c r="Q134" s="3">
        <f t="shared" si="119"/>
        <v>9144737.8963199984</v>
      </c>
      <c r="R134" s="1">
        <v>57200</v>
      </c>
      <c r="S134" s="3">
        <f t="shared" si="120"/>
        <v>13748649.200000001</v>
      </c>
    </row>
    <row r="135" spans="1:19" x14ac:dyDescent="0.25">
      <c r="A135" s="8">
        <v>129</v>
      </c>
      <c r="B135" s="1" t="s">
        <v>57</v>
      </c>
      <c r="C135" s="1" t="s">
        <v>196</v>
      </c>
      <c r="D135" s="1" t="s">
        <v>29</v>
      </c>
      <c r="E135" s="2">
        <v>185.53</v>
      </c>
      <c r="F135" s="2">
        <v>32.979999999999997</v>
      </c>
      <c r="G135" s="2">
        <v>0</v>
      </c>
      <c r="H135" s="2">
        <f t="shared" si="115"/>
        <v>218.51</v>
      </c>
      <c r="I135" s="2">
        <f t="shared" si="124"/>
        <v>240.36100000000002</v>
      </c>
      <c r="J135" s="2">
        <f t="shared" si="128"/>
        <v>294.98849999999999</v>
      </c>
      <c r="K135" s="3">
        <f t="shared" si="121"/>
        <v>3175.2562139999995</v>
      </c>
      <c r="L135" s="1">
        <v>8350</v>
      </c>
      <c r="M135" s="3">
        <f t="shared" si="130"/>
        <v>26513389.386899997</v>
      </c>
      <c r="N135" s="3">
        <f t="shared" si="117"/>
        <v>25187719.917554997</v>
      </c>
      <c r="O135" s="3">
        <f t="shared" si="118"/>
        <v>19885042.040174998</v>
      </c>
      <c r="P135" s="3">
        <f t="shared" si="129"/>
        <v>10160819.884799998</v>
      </c>
      <c r="Q135" s="3">
        <f t="shared" si="119"/>
        <v>9144737.8963199984</v>
      </c>
      <c r="R135" s="1">
        <v>57200</v>
      </c>
      <c r="S135" s="3">
        <f t="shared" si="120"/>
        <v>13748649.200000001</v>
      </c>
    </row>
    <row r="136" spans="1:19" x14ac:dyDescent="0.25">
      <c r="A136" s="8">
        <v>130</v>
      </c>
      <c r="B136" s="1" t="s">
        <v>58</v>
      </c>
      <c r="C136" s="1" t="s">
        <v>197</v>
      </c>
      <c r="D136" s="1" t="s">
        <v>29</v>
      </c>
      <c r="E136" s="2">
        <v>185.53</v>
      </c>
      <c r="F136" s="2">
        <v>32.979999999999997</v>
      </c>
      <c r="G136" s="2">
        <v>0</v>
      </c>
      <c r="H136" s="2">
        <f t="shared" si="115"/>
        <v>218.51</v>
      </c>
      <c r="I136" s="2">
        <f t="shared" si="124"/>
        <v>240.36100000000002</v>
      </c>
      <c r="J136" s="2">
        <f t="shared" si="128"/>
        <v>294.98849999999999</v>
      </c>
      <c r="K136" s="3">
        <f t="shared" si="121"/>
        <v>3175.2562139999995</v>
      </c>
      <c r="L136" s="1">
        <v>8400</v>
      </c>
      <c r="M136" s="3">
        <f t="shared" si="130"/>
        <v>26672152.197599996</v>
      </c>
      <c r="N136" s="3">
        <f t="shared" si="117"/>
        <v>25338544.587719996</v>
      </c>
      <c r="O136" s="3">
        <f t="shared" si="118"/>
        <v>20004114.148199998</v>
      </c>
      <c r="P136" s="3">
        <f t="shared" si="129"/>
        <v>10160819.884799998</v>
      </c>
      <c r="Q136" s="3">
        <f t="shared" si="119"/>
        <v>9144737.8963199984</v>
      </c>
      <c r="R136" s="1">
        <v>57200</v>
      </c>
      <c r="S136" s="3">
        <f t="shared" si="120"/>
        <v>13748649.200000001</v>
      </c>
    </row>
    <row r="137" spans="1:19" x14ac:dyDescent="0.25">
      <c r="A137" s="8">
        <v>131</v>
      </c>
      <c r="B137" s="1" t="s">
        <v>59</v>
      </c>
      <c r="C137" s="1" t="s">
        <v>198</v>
      </c>
      <c r="D137" s="1" t="s">
        <v>29</v>
      </c>
      <c r="E137" s="2">
        <v>185.53</v>
      </c>
      <c r="F137" s="2">
        <v>32.979999999999997</v>
      </c>
      <c r="G137" s="2">
        <v>0</v>
      </c>
      <c r="H137" s="2">
        <f t="shared" si="115"/>
        <v>218.51</v>
      </c>
      <c r="I137" s="2">
        <f t="shared" si="124"/>
        <v>240.36100000000002</v>
      </c>
      <c r="J137" s="2">
        <f t="shared" si="128"/>
        <v>294.98849999999999</v>
      </c>
      <c r="K137" s="3">
        <f t="shared" si="121"/>
        <v>3175.2562139999995</v>
      </c>
      <c r="L137" s="1">
        <v>8450</v>
      </c>
      <c r="M137" s="3">
        <f t="shared" si="130"/>
        <v>26830915.008299995</v>
      </c>
      <c r="N137" s="3">
        <f t="shared" si="117"/>
        <v>25489369.257884994</v>
      </c>
      <c r="O137" s="3">
        <f t="shared" si="118"/>
        <v>20123186.256224997</v>
      </c>
      <c r="P137" s="3">
        <f t="shared" si="129"/>
        <v>10160819.884799998</v>
      </c>
      <c r="Q137" s="3">
        <f t="shared" si="119"/>
        <v>9144737.8963199984</v>
      </c>
      <c r="R137" s="1">
        <v>57200</v>
      </c>
      <c r="S137" s="3">
        <f t="shared" si="120"/>
        <v>13748649.200000001</v>
      </c>
    </row>
    <row r="138" spans="1:19" x14ac:dyDescent="0.25">
      <c r="A138" s="8">
        <v>132</v>
      </c>
      <c r="B138" s="1" t="s">
        <v>60</v>
      </c>
      <c r="C138" s="1" t="s">
        <v>199</v>
      </c>
      <c r="D138" s="1" t="s">
        <v>29</v>
      </c>
      <c r="E138" s="2">
        <v>185.53</v>
      </c>
      <c r="F138" s="2">
        <v>32.979999999999997</v>
      </c>
      <c r="G138" s="2">
        <v>0</v>
      </c>
      <c r="H138" s="2">
        <f t="shared" si="115"/>
        <v>218.51</v>
      </c>
      <c r="I138" s="2">
        <f t="shared" si="124"/>
        <v>240.36100000000002</v>
      </c>
      <c r="J138" s="2">
        <f t="shared" si="128"/>
        <v>294.98849999999999</v>
      </c>
      <c r="K138" s="3">
        <f t="shared" si="121"/>
        <v>3175.2562139999995</v>
      </c>
      <c r="L138" s="1">
        <v>8500</v>
      </c>
      <c r="M138" s="3">
        <f t="shared" si="130"/>
        <v>26989677.818999995</v>
      </c>
      <c r="N138" s="3">
        <f t="shared" si="117"/>
        <v>25640193.928049993</v>
      </c>
      <c r="O138" s="3">
        <f t="shared" si="118"/>
        <v>20242258.364249997</v>
      </c>
      <c r="P138" s="3">
        <f t="shared" si="129"/>
        <v>10160819.884799998</v>
      </c>
      <c r="Q138" s="3">
        <f t="shared" si="119"/>
        <v>9144737.8963199984</v>
      </c>
      <c r="R138" s="1">
        <v>57200</v>
      </c>
      <c r="S138" s="3">
        <f t="shared" si="120"/>
        <v>13748649.200000001</v>
      </c>
    </row>
    <row r="139" spans="1:19" x14ac:dyDescent="0.25">
      <c r="A139" s="8">
        <v>133</v>
      </c>
      <c r="B139" s="1" t="s">
        <v>61</v>
      </c>
      <c r="C139" s="1" t="s">
        <v>200</v>
      </c>
      <c r="D139" s="1" t="s">
        <v>29</v>
      </c>
      <c r="E139" s="2">
        <v>185.53</v>
      </c>
      <c r="F139" s="2">
        <v>32.979999999999997</v>
      </c>
      <c r="G139" s="2">
        <v>0</v>
      </c>
      <c r="H139" s="2">
        <f t="shared" si="115"/>
        <v>218.51</v>
      </c>
      <c r="I139" s="2">
        <f t="shared" si="124"/>
        <v>240.36100000000002</v>
      </c>
      <c r="J139" s="2">
        <f t="shared" si="128"/>
        <v>294.98849999999999</v>
      </c>
      <c r="K139" s="3">
        <f t="shared" si="121"/>
        <v>3175.2562139999995</v>
      </c>
      <c r="L139" s="1">
        <v>8550</v>
      </c>
      <c r="M139" s="3">
        <f>+K139*L139</f>
        <v>27148440.629699998</v>
      </c>
      <c r="N139" s="3">
        <f t="shared" si="117"/>
        <v>25791018.598214995</v>
      </c>
      <c r="O139" s="3">
        <f t="shared" si="118"/>
        <v>20361330.472274996</v>
      </c>
      <c r="P139" s="3">
        <f t="shared" si="129"/>
        <v>10160819.884799998</v>
      </c>
      <c r="Q139" s="3">
        <f t="shared" si="119"/>
        <v>9144737.8963199984</v>
      </c>
      <c r="R139" s="1">
        <v>58500</v>
      </c>
      <c r="S139" s="3">
        <f t="shared" si="120"/>
        <v>14061118.500000002</v>
      </c>
    </row>
    <row r="140" spans="1:19" x14ac:dyDescent="0.25">
      <c r="A140" s="8">
        <v>134</v>
      </c>
      <c r="B140" s="1" t="s">
        <v>62</v>
      </c>
      <c r="C140" s="1" t="s">
        <v>201</v>
      </c>
      <c r="D140" s="1" t="s">
        <v>29</v>
      </c>
      <c r="E140" s="2">
        <v>185.53</v>
      </c>
      <c r="F140" s="2">
        <v>32.979999999999997</v>
      </c>
      <c r="G140" s="2">
        <v>0</v>
      </c>
      <c r="H140" s="2">
        <f t="shared" si="115"/>
        <v>218.51</v>
      </c>
      <c r="I140" s="2">
        <f t="shared" si="124"/>
        <v>240.36100000000002</v>
      </c>
      <c r="J140" s="2">
        <f t="shared" si="128"/>
        <v>294.98849999999999</v>
      </c>
      <c r="K140" s="3">
        <f t="shared" si="121"/>
        <v>3175.2562139999995</v>
      </c>
      <c r="L140" s="1">
        <v>8600</v>
      </c>
      <c r="M140" s="3">
        <f t="shared" ref="M140" si="131">+K140*L140</f>
        <v>27307203.440399997</v>
      </c>
      <c r="N140" s="3">
        <f t="shared" si="117"/>
        <v>25941843.268379997</v>
      </c>
      <c r="O140" s="3">
        <f t="shared" si="118"/>
        <v>20480402.580299996</v>
      </c>
      <c r="P140" s="3">
        <f t="shared" si="129"/>
        <v>10160819.884799998</v>
      </c>
      <c r="Q140" s="3">
        <f t="shared" si="119"/>
        <v>9144737.8963199984</v>
      </c>
      <c r="R140" s="1">
        <v>58500</v>
      </c>
      <c r="S140" s="3">
        <f t="shared" si="120"/>
        <v>14061118.500000002</v>
      </c>
    </row>
    <row r="141" spans="1:19" x14ac:dyDescent="0.25">
      <c r="A141" s="8">
        <v>135</v>
      </c>
      <c r="B141" s="1" t="s">
        <v>63</v>
      </c>
      <c r="C141" s="1" t="s">
        <v>202</v>
      </c>
      <c r="D141" s="1" t="s">
        <v>29</v>
      </c>
      <c r="E141" s="2">
        <v>185.53</v>
      </c>
      <c r="F141" s="2">
        <v>32.979999999999997</v>
      </c>
      <c r="G141" s="2">
        <v>0</v>
      </c>
      <c r="H141" s="2">
        <f t="shared" si="115"/>
        <v>218.51</v>
      </c>
      <c r="I141" s="2">
        <f t="shared" si="124"/>
        <v>240.36100000000002</v>
      </c>
      <c r="J141" s="2">
        <f t="shared" si="128"/>
        <v>294.98849999999999</v>
      </c>
      <c r="K141" s="3">
        <f t="shared" si="121"/>
        <v>3175.2562139999995</v>
      </c>
      <c r="L141" s="1">
        <v>8650</v>
      </c>
      <c r="M141" s="3">
        <f>+K141*L141</f>
        <v>27465966.251099996</v>
      </c>
      <c r="N141" s="3">
        <f t="shared" si="117"/>
        <v>26092667.938544996</v>
      </c>
      <c r="O141" s="3">
        <f t="shared" si="118"/>
        <v>20599474.688324995</v>
      </c>
      <c r="P141" s="3">
        <f t="shared" si="129"/>
        <v>10160819.884799998</v>
      </c>
      <c r="Q141" s="3">
        <f t="shared" si="119"/>
        <v>9144737.8963199984</v>
      </c>
      <c r="R141" s="1">
        <v>58500</v>
      </c>
      <c r="S141" s="3">
        <f t="shared" si="120"/>
        <v>14061118.500000002</v>
      </c>
    </row>
    <row r="142" spans="1:19" x14ac:dyDescent="0.25">
      <c r="A142" s="8">
        <v>136</v>
      </c>
      <c r="B142" s="1" t="s">
        <v>64</v>
      </c>
      <c r="C142" s="1" t="s">
        <v>203</v>
      </c>
      <c r="D142" s="1" t="s">
        <v>29</v>
      </c>
      <c r="E142" s="2">
        <v>185.53</v>
      </c>
      <c r="F142" s="2">
        <v>32.979999999999997</v>
      </c>
      <c r="G142" s="2">
        <v>0</v>
      </c>
      <c r="H142" s="2">
        <f t="shared" si="115"/>
        <v>218.51</v>
      </c>
      <c r="I142" s="2">
        <f t="shared" si="124"/>
        <v>240.36100000000002</v>
      </c>
      <c r="J142" s="2">
        <f t="shared" si="128"/>
        <v>294.98849999999999</v>
      </c>
      <c r="K142" s="3">
        <f t="shared" si="121"/>
        <v>3175.2562139999995</v>
      </c>
      <c r="L142" s="1">
        <v>8700</v>
      </c>
      <c r="M142" s="3">
        <f t="shared" ref="M142:M147" si="132">+K142*L142</f>
        <v>27624729.061799996</v>
      </c>
      <c r="N142" s="3">
        <f t="shared" si="117"/>
        <v>26243492.608709995</v>
      </c>
      <c r="O142" s="3">
        <f t="shared" si="118"/>
        <v>20718546.796349995</v>
      </c>
      <c r="P142" s="3">
        <f t="shared" si="129"/>
        <v>10160819.884799998</v>
      </c>
      <c r="Q142" s="3">
        <f t="shared" si="119"/>
        <v>9144737.8963199984</v>
      </c>
      <c r="R142" s="1">
        <v>58500</v>
      </c>
      <c r="S142" s="3">
        <f t="shared" si="120"/>
        <v>14061118.500000002</v>
      </c>
    </row>
    <row r="143" spans="1:19" x14ac:dyDescent="0.25">
      <c r="A143" s="8"/>
      <c r="B143" s="12" t="s">
        <v>204</v>
      </c>
      <c r="C143" s="1"/>
      <c r="D143" s="1"/>
      <c r="E143" s="2"/>
      <c r="F143" s="2"/>
      <c r="G143" s="2"/>
      <c r="H143" s="2"/>
      <c r="I143" s="2"/>
      <c r="J143" s="2"/>
      <c r="K143" s="3"/>
      <c r="L143" s="1"/>
      <c r="M143" s="3"/>
      <c r="N143" s="3"/>
      <c r="O143" s="3"/>
      <c r="P143" s="3"/>
      <c r="Q143" s="3"/>
      <c r="R143" s="1"/>
      <c r="S143" s="3"/>
    </row>
    <row r="144" spans="1:19" x14ac:dyDescent="0.25">
      <c r="A144" s="8">
        <v>137</v>
      </c>
      <c r="B144" s="1" t="s">
        <v>31</v>
      </c>
      <c r="C144" s="1" t="s">
        <v>205</v>
      </c>
      <c r="D144" s="1" t="s">
        <v>29</v>
      </c>
      <c r="E144" s="2">
        <v>167.95</v>
      </c>
      <c r="F144" s="2">
        <v>34.14</v>
      </c>
      <c r="G144" s="2">
        <v>0</v>
      </c>
      <c r="H144" s="2">
        <f t="shared" si="115"/>
        <v>202.08999999999997</v>
      </c>
      <c r="I144" s="2">
        <f t="shared" si="124"/>
        <v>222.29899999999998</v>
      </c>
      <c r="J144" s="2">
        <f t="shared" si="128"/>
        <v>272.82149999999996</v>
      </c>
      <c r="K144" s="3">
        <f t="shared" si="121"/>
        <v>2936.6506259999992</v>
      </c>
      <c r="L144" s="1">
        <v>7200</v>
      </c>
      <c r="M144" s="3">
        <f t="shared" si="132"/>
        <v>21143884.507199995</v>
      </c>
      <c r="N144" s="3">
        <f t="shared" si="117"/>
        <v>20086690.281839993</v>
      </c>
      <c r="O144" s="3">
        <f t="shared" si="118"/>
        <v>15857913.380399996</v>
      </c>
      <c r="P144" s="3">
        <f t="shared" si="129"/>
        <v>9397282.0031999983</v>
      </c>
      <c r="Q144" s="3">
        <f t="shared" si="119"/>
        <v>8457553.8028799985</v>
      </c>
      <c r="R144" s="1">
        <v>52000</v>
      </c>
      <c r="S144" s="3">
        <f t="shared" si="120"/>
        <v>11559547.999999998</v>
      </c>
    </row>
    <row r="145" spans="1:19" x14ac:dyDescent="0.25">
      <c r="A145" s="8">
        <v>138</v>
      </c>
      <c r="B145" s="1" t="s">
        <v>32</v>
      </c>
      <c r="C145" s="1" t="s">
        <v>206</v>
      </c>
      <c r="D145" s="1" t="s">
        <v>29</v>
      </c>
      <c r="E145" s="2">
        <v>167.95</v>
      </c>
      <c r="F145" s="2">
        <v>34.14</v>
      </c>
      <c r="G145" s="2">
        <v>0</v>
      </c>
      <c r="H145" s="2">
        <f t="shared" si="115"/>
        <v>202.08999999999997</v>
      </c>
      <c r="I145" s="2">
        <f t="shared" si="124"/>
        <v>222.29899999999998</v>
      </c>
      <c r="J145" s="2">
        <f t="shared" si="128"/>
        <v>272.82149999999996</v>
      </c>
      <c r="K145" s="3">
        <f>+J145*10.764</f>
        <v>2936.6506259999992</v>
      </c>
      <c r="L145" s="1">
        <v>7200</v>
      </c>
      <c r="M145" s="3">
        <f t="shared" si="132"/>
        <v>21143884.507199995</v>
      </c>
      <c r="N145" s="3">
        <f t="shared" si="117"/>
        <v>20086690.281839993</v>
      </c>
      <c r="O145" s="3">
        <f t="shared" si="118"/>
        <v>15857913.380399996</v>
      </c>
      <c r="P145" s="3">
        <f t="shared" si="129"/>
        <v>9397282.0031999983</v>
      </c>
      <c r="Q145" s="3">
        <f t="shared" si="119"/>
        <v>8457553.8028799985</v>
      </c>
      <c r="R145" s="1">
        <v>52000</v>
      </c>
      <c r="S145" s="3">
        <f t="shared" si="120"/>
        <v>11559547.999999998</v>
      </c>
    </row>
    <row r="146" spans="1:19" x14ac:dyDescent="0.25">
      <c r="A146" s="8">
        <v>139</v>
      </c>
      <c r="B146" s="1" t="s">
        <v>33</v>
      </c>
      <c r="C146" s="1" t="s">
        <v>207</v>
      </c>
      <c r="D146" s="1" t="s">
        <v>29</v>
      </c>
      <c r="E146" s="2">
        <v>167.95</v>
      </c>
      <c r="F146" s="2">
        <v>34.14</v>
      </c>
      <c r="G146" s="2">
        <v>0</v>
      </c>
      <c r="H146" s="2">
        <f t="shared" si="115"/>
        <v>202.08999999999997</v>
      </c>
      <c r="I146" s="2">
        <f t="shared" si="124"/>
        <v>222.29899999999998</v>
      </c>
      <c r="J146" s="2">
        <f t="shared" si="128"/>
        <v>272.82149999999996</v>
      </c>
      <c r="K146" s="3">
        <f t="shared" ref="K146:K147" si="133">+J146*10.764</f>
        <v>2936.6506259999992</v>
      </c>
      <c r="L146" s="1">
        <v>7200</v>
      </c>
      <c r="M146" s="3">
        <f t="shared" si="132"/>
        <v>21143884.507199995</v>
      </c>
      <c r="N146" s="3">
        <f t="shared" si="117"/>
        <v>20086690.281839993</v>
      </c>
      <c r="O146" s="3">
        <f t="shared" si="118"/>
        <v>15857913.380399996</v>
      </c>
      <c r="P146" s="3">
        <f t="shared" si="129"/>
        <v>9397282.0031999983</v>
      </c>
      <c r="Q146" s="3">
        <f t="shared" si="119"/>
        <v>8457553.8028799985</v>
      </c>
      <c r="R146" s="1">
        <v>52000</v>
      </c>
      <c r="S146" s="3">
        <f t="shared" si="120"/>
        <v>11559547.999999998</v>
      </c>
    </row>
    <row r="147" spans="1:19" x14ac:dyDescent="0.25">
      <c r="A147" s="8">
        <v>140</v>
      </c>
      <c r="B147" s="1" t="s">
        <v>34</v>
      </c>
      <c r="C147" s="1" t="s">
        <v>208</v>
      </c>
      <c r="D147" s="1" t="s">
        <v>29</v>
      </c>
      <c r="E147" s="2">
        <v>167.95</v>
      </c>
      <c r="F147" s="2">
        <v>34.14</v>
      </c>
      <c r="G147" s="2">
        <v>0</v>
      </c>
      <c r="H147" s="2">
        <f t="shared" si="115"/>
        <v>202.08999999999997</v>
      </c>
      <c r="I147" s="2">
        <f t="shared" si="124"/>
        <v>222.29899999999998</v>
      </c>
      <c r="J147" s="2">
        <f t="shared" si="128"/>
        <v>272.82149999999996</v>
      </c>
      <c r="K147" s="3">
        <f t="shared" si="133"/>
        <v>2936.6506259999992</v>
      </c>
      <c r="L147" s="1">
        <v>7200</v>
      </c>
      <c r="M147" s="3">
        <f t="shared" si="132"/>
        <v>21143884.507199995</v>
      </c>
      <c r="N147" s="3">
        <f t="shared" si="117"/>
        <v>20086690.281839993</v>
      </c>
      <c r="O147" s="3">
        <f t="shared" si="118"/>
        <v>15857913.380399996</v>
      </c>
      <c r="P147" s="3">
        <f t="shared" si="129"/>
        <v>9397282.0031999983</v>
      </c>
      <c r="Q147" s="3">
        <f t="shared" si="119"/>
        <v>8457553.8028799985</v>
      </c>
      <c r="R147" s="1">
        <v>52000</v>
      </c>
      <c r="S147" s="3">
        <f t="shared" si="120"/>
        <v>11559547.999999998</v>
      </c>
    </row>
    <row r="148" spans="1:19" x14ac:dyDescent="0.25">
      <c r="A148" s="8">
        <v>141</v>
      </c>
      <c r="B148" s="1" t="s">
        <v>35</v>
      </c>
      <c r="C148" s="1" t="s">
        <v>209</v>
      </c>
      <c r="D148" s="1" t="s">
        <v>29</v>
      </c>
      <c r="E148" s="2">
        <v>167.95</v>
      </c>
      <c r="F148" s="2">
        <v>34.14</v>
      </c>
      <c r="G148" s="2">
        <v>0</v>
      </c>
      <c r="H148" s="2">
        <f t="shared" si="115"/>
        <v>202.08999999999997</v>
      </c>
      <c r="I148" s="2">
        <f t="shared" si="124"/>
        <v>222.29899999999998</v>
      </c>
      <c r="J148" s="2">
        <f t="shared" si="128"/>
        <v>272.82149999999996</v>
      </c>
      <c r="K148" s="3">
        <f>+J148*10.764</f>
        <v>2936.6506259999992</v>
      </c>
      <c r="L148" s="1">
        <v>7250</v>
      </c>
      <c r="M148" s="3">
        <f>+K148*L148</f>
        <v>21290717.038499992</v>
      </c>
      <c r="N148" s="3">
        <f t="shared" si="117"/>
        <v>20226181.186574992</v>
      </c>
      <c r="O148" s="3">
        <f t="shared" si="118"/>
        <v>15968037.778874993</v>
      </c>
      <c r="P148" s="3">
        <f t="shared" si="129"/>
        <v>9397282.0031999983</v>
      </c>
      <c r="Q148" s="3">
        <f t="shared" si="119"/>
        <v>8457553.8028799985</v>
      </c>
      <c r="R148" s="1">
        <v>54600</v>
      </c>
      <c r="S148" s="3">
        <f t="shared" si="120"/>
        <v>12137525.399999999</v>
      </c>
    </row>
    <row r="149" spans="1:19" x14ac:dyDescent="0.25">
      <c r="A149" s="8">
        <v>142</v>
      </c>
      <c r="B149" s="1" t="s">
        <v>36</v>
      </c>
      <c r="C149" s="1" t="s">
        <v>210</v>
      </c>
      <c r="D149" s="1" t="s">
        <v>29</v>
      </c>
      <c r="E149" s="2">
        <v>167.95</v>
      </c>
      <c r="F149" s="2">
        <v>34.14</v>
      </c>
      <c r="G149" s="2">
        <v>0</v>
      </c>
      <c r="H149" s="2">
        <f t="shared" si="115"/>
        <v>202.08999999999997</v>
      </c>
      <c r="I149" s="2">
        <f t="shared" si="124"/>
        <v>222.29899999999998</v>
      </c>
      <c r="J149" s="2">
        <f t="shared" si="128"/>
        <v>272.82149999999996</v>
      </c>
      <c r="K149" s="3">
        <f t="shared" ref="K149:K169" si="134">+J149*10.764</f>
        <v>2936.6506259999992</v>
      </c>
      <c r="L149" s="1">
        <v>7300</v>
      </c>
      <c r="M149" s="3">
        <f t="shared" ref="M149" si="135">+K149*L149</f>
        <v>21437549.569799993</v>
      </c>
      <c r="N149" s="3">
        <f t="shared" si="117"/>
        <v>20365672.091309991</v>
      </c>
      <c r="O149" s="3">
        <f t="shared" si="118"/>
        <v>16078162.177349996</v>
      </c>
      <c r="P149" s="3">
        <f t="shared" si="129"/>
        <v>9397282.0031999983</v>
      </c>
      <c r="Q149" s="3">
        <f t="shared" si="119"/>
        <v>8457553.8028799985</v>
      </c>
      <c r="R149" s="1">
        <v>54600</v>
      </c>
      <c r="S149" s="3">
        <f t="shared" si="120"/>
        <v>12137525.399999999</v>
      </c>
    </row>
    <row r="150" spans="1:19" x14ac:dyDescent="0.25">
      <c r="A150" s="8">
        <v>143</v>
      </c>
      <c r="B150" s="1" t="s">
        <v>37</v>
      </c>
      <c r="C150" s="1" t="s">
        <v>211</v>
      </c>
      <c r="D150" s="1" t="s">
        <v>29</v>
      </c>
      <c r="E150" s="2">
        <v>167.95</v>
      </c>
      <c r="F150" s="2">
        <v>34.14</v>
      </c>
      <c r="G150" s="2">
        <v>0</v>
      </c>
      <c r="H150" s="2">
        <f t="shared" si="115"/>
        <v>202.08999999999997</v>
      </c>
      <c r="I150" s="2">
        <f t="shared" si="124"/>
        <v>222.29899999999998</v>
      </c>
      <c r="J150" s="2">
        <f t="shared" si="128"/>
        <v>272.82149999999996</v>
      </c>
      <c r="K150" s="3">
        <f t="shared" si="134"/>
        <v>2936.6506259999992</v>
      </c>
      <c r="L150" s="1">
        <v>7350</v>
      </c>
      <c r="M150" s="3">
        <f>+K150*L150</f>
        <v>21584382.101099994</v>
      </c>
      <c r="N150" s="3">
        <f t="shared" si="117"/>
        <v>20505162.996044993</v>
      </c>
      <c r="O150" s="3">
        <f t="shared" si="118"/>
        <v>16188286.575824995</v>
      </c>
      <c r="P150" s="3">
        <f t="shared" si="129"/>
        <v>9397282.0031999983</v>
      </c>
      <c r="Q150" s="3">
        <f t="shared" si="119"/>
        <v>8457553.8028799985</v>
      </c>
      <c r="R150" s="1">
        <v>54600</v>
      </c>
      <c r="S150" s="3">
        <f t="shared" si="120"/>
        <v>12137525.399999999</v>
      </c>
    </row>
    <row r="151" spans="1:19" x14ac:dyDescent="0.25">
      <c r="A151" s="8">
        <v>144</v>
      </c>
      <c r="B151" s="1" t="s">
        <v>38</v>
      </c>
      <c r="C151" s="1" t="s">
        <v>212</v>
      </c>
      <c r="D151" s="1" t="s">
        <v>29</v>
      </c>
      <c r="E151" s="2">
        <v>167.95</v>
      </c>
      <c r="F151" s="2">
        <v>34.14</v>
      </c>
      <c r="G151" s="2">
        <v>0</v>
      </c>
      <c r="H151" s="2">
        <f t="shared" si="115"/>
        <v>202.08999999999997</v>
      </c>
      <c r="I151" s="2">
        <f t="shared" si="124"/>
        <v>222.29899999999998</v>
      </c>
      <c r="J151" s="2">
        <f t="shared" si="128"/>
        <v>272.82149999999996</v>
      </c>
      <c r="K151" s="3">
        <f t="shared" si="134"/>
        <v>2936.6506259999992</v>
      </c>
      <c r="L151" s="1">
        <v>7400</v>
      </c>
      <c r="M151" s="3">
        <f t="shared" ref="M151:M153" si="136">+K151*L151</f>
        <v>21731214.632399995</v>
      </c>
      <c r="N151" s="3">
        <f t="shared" si="117"/>
        <v>20644653.900779992</v>
      </c>
      <c r="O151" s="3">
        <f t="shared" si="118"/>
        <v>16298410.974299997</v>
      </c>
      <c r="P151" s="3">
        <f t="shared" si="129"/>
        <v>9397282.0031999983</v>
      </c>
      <c r="Q151" s="3">
        <f t="shared" si="119"/>
        <v>8457553.8028799985</v>
      </c>
      <c r="R151" s="1">
        <v>54600</v>
      </c>
      <c r="S151" s="3">
        <f t="shared" si="120"/>
        <v>12137525.399999999</v>
      </c>
    </row>
    <row r="152" spans="1:19" x14ac:dyDescent="0.25">
      <c r="A152" s="8">
        <v>145</v>
      </c>
      <c r="B152" s="1" t="s">
        <v>39</v>
      </c>
      <c r="C152" s="1" t="s">
        <v>213</v>
      </c>
      <c r="D152" s="1" t="s">
        <v>29</v>
      </c>
      <c r="E152" s="2">
        <v>167.95</v>
      </c>
      <c r="F152" s="2">
        <v>34.14</v>
      </c>
      <c r="G152" s="2">
        <v>0</v>
      </c>
      <c r="H152" s="2">
        <f t="shared" si="115"/>
        <v>202.08999999999997</v>
      </c>
      <c r="I152" s="2">
        <f t="shared" si="124"/>
        <v>222.29899999999998</v>
      </c>
      <c r="J152" s="2">
        <f t="shared" si="128"/>
        <v>272.82149999999996</v>
      </c>
      <c r="K152" s="3">
        <f t="shared" si="134"/>
        <v>2936.6506259999992</v>
      </c>
      <c r="L152" s="1">
        <v>7450</v>
      </c>
      <c r="M152" s="3">
        <f t="shared" si="136"/>
        <v>21878047.163699996</v>
      </c>
      <c r="N152" s="3">
        <f t="shared" si="117"/>
        <v>20784144.805514995</v>
      </c>
      <c r="O152" s="3">
        <f t="shared" si="118"/>
        <v>16408535.372774996</v>
      </c>
      <c r="P152" s="3">
        <f t="shared" si="129"/>
        <v>9397282.0031999983</v>
      </c>
      <c r="Q152" s="3">
        <f t="shared" si="119"/>
        <v>8457553.8028799985</v>
      </c>
      <c r="R152" s="1">
        <v>54600</v>
      </c>
      <c r="S152" s="3">
        <f t="shared" si="120"/>
        <v>12137525.399999999</v>
      </c>
    </row>
    <row r="153" spans="1:19" x14ac:dyDescent="0.25">
      <c r="A153" s="8">
        <v>146</v>
      </c>
      <c r="B153" s="1" t="s">
        <v>40</v>
      </c>
      <c r="C153" s="1" t="s">
        <v>214</v>
      </c>
      <c r="D153" s="1" t="s">
        <v>29</v>
      </c>
      <c r="E153" s="2">
        <v>167.95</v>
      </c>
      <c r="F153" s="2">
        <v>34.14</v>
      </c>
      <c r="G153" s="2">
        <v>0</v>
      </c>
      <c r="H153" s="2">
        <f t="shared" si="115"/>
        <v>202.08999999999997</v>
      </c>
      <c r="I153" s="2">
        <f t="shared" si="124"/>
        <v>222.29899999999998</v>
      </c>
      <c r="J153" s="2">
        <f t="shared" si="128"/>
        <v>272.82149999999996</v>
      </c>
      <c r="K153" s="3">
        <f t="shared" si="134"/>
        <v>2936.6506259999992</v>
      </c>
      <c r="L153" s="1">
        <v>7500</v>
      </c>
      <c r="M153" s="3">
        <f t="shared" si="136"/>
        <v>22024879.694999993</v>
      </c>
      <c r="N153" s="3">
        <f t="shared" si="117"/>
        <v>20923635.710249994</v>
      </c>
      <c r="O153" s="3">
        <f t="shared" si="118"/>
        <v>16518659.771249995</v>
      </c>
      <c r="P153" s="3">
        <f t="shared" si="129"/>
        <v>9397282.0031999983</v>
      </c>
      <c r="Q153" s="3">
        <f t="shared" si="119"/>
        <v>8457553.8028799985</v>
      </c>
      <c r="R153" s="1">
        <v>54600</v>
      </c>
      <c r="S153" s="3">
        <f t="shared" si="120"/>
        <v>12137525.399999999</v>
      </c>
    </row>
    <row r="154" spans="1:19" x14ac:dyDescent="0.25">
      <c r="A154" s="8">
        <v>147</v>
      </c>
      <c r="B154" s="1" t="s">
        <v>41</v>
      </c>
      <c r="C154" s="1" t="s">
        <v>215</v>
      </c>
      <c r="D154" s="1" t="s">
        <v>29</v>
      </c>
      <c r="E154" s="2">
        <v>167.95</v>
      </c>
      <c r="F154" s="2">
        <v>34.14</v>
      </c>
      <c r="G154" s="2">
        <v>0</v>
      </c>
      <c r="H154" s="2">
        <f t="shared" si="115"/>
        <v>202.08999999999997</v>
      </c>
      <c r="I154" s="2">
        <f t="shared" si="124"/>
        <v>222.29899999999998</v>
      </c>
      <c r="J154" s="2">
        <f t="shared" si="128"/>
        <v>272.82149999999996</v>
      </c>
      <c r="K154" s="3">
        <f t="shared" si="134"/>
        <v>2936.6506259999992</v>
      </c>
      <c r="L154" s="1">
        <v>7550</v>
      </c>
      <c r="M154" s="3">
        <f>+K154*L154</f>
        <v>22171712.226299994</v>
      </c>
      <c r="N154" s="3">
        <f t="shared" si="117"/>
        <v>21063126.614984993</v>
      </c>
      <c r="O154" s="3">
        <f t="shared" si="118"/>
        <v>16628784.169724995</v>
      </c>
      <c r="P154" s="3">
        <f t="shared" si="129"/>
        <v>9397282.0031999983</v>
      </c>
      <c r="Q154" s="3">
        <f t="shared" si="119"/>
        <v>8457553.8028799985</v>
      </c>
      <c r="R154" s="1">
        <v>55900</v>
      </c>
      <c r="S154" s="3">
        <f t="shared" si="120"/>
        <v>12426514.1</v>
      </c>
    </row>
    <row r="155" spans="1:19" x14ac:dyDescent="0.25">
      <c r="A155" s="8">
        <v>148</v>
      </c>
      <c r="B155" s="1" t="s">
        <v>42</v>
      </c>
      <c r="C155" s="1" t="s">
        <v>216</v>
      </c>
      <c r="D155" s="1" t="s">
        <v>29</v>
      </c>
      <c r="E155" s="2">
        <v>167.95</v>
      </c>
      <c r="F155" s="2">
        <v>34.14</v>
      </c>
      <c r="G155" s="2">
        <v>0</v>
      </c>
      <c r="H155" s="2">
        <f t="shared" si="115"/>
        <v>202.08999999999997</v>
      </c>
      <c r="I155" s="2">
        <f t="shared" si="124"/>
        <v>222.29899999999998</v>
      </c>
      <c r="J155" s="2">
        <f t="shared" si="128"/>
        <v>272.82149999999996</v>
      </c>
      <c r="K155" s="3">
        <f t="shared" si="134"/>
        <v>2936.6506259999992</v>
      </c>
      <c r="L155" s="1">
        <v>7600</v>
      </c>
      <c r="M155" s="3">
        <f t="shared" ref="M155" si="137">+K155*L155</f>
        <v>22318544.757599995</v>
      </c>
      <c r="N155" s="3">
        <f t="shared" si="117"/>
        <v>21202617.519719996</v>
      </c>
      <c r="O155" s="3">
        <f t="shared" si="118"/>
        <v>16738908.568199996</v>
      </c>
      <c r="P155" s="3">
        <f t="shared" si="129"/>
        <v>9397282.0031999983</v>
      </c>
      <c r="Q155" s="3">
        <f t="shared" si="119"/>
        <v>8457553.8028799985</v>
      </c>
      <c r="R155" s="1">
        <v>55900</v>
      </c>
      <c r="S155" s="3">
        <f t="shared" si="120"/>
        <v>12426514.1</v>
      </c>
    </row>
    <row r="156" spans="1:19" x14ac:dyDescent="0.25">
      <c r="A156" s="8">
        <v>149</v>
      </c>
      <c r="B156" s="1" t="s">
        <v>43</v>
      </c>
      <c r="C156" s="1" t="s">
        <v>217</v>
      </c>
      <c r="D156" s="1" t="s">
        <v>29</v>
      </c>
      <c r="E156" s="2">
        <v>167.95</v>
      </c>
      <c r="F156" s="2">
        <v>34.14</v>
      </c>
      <c r="G156" s="2">
        <v>0</v>
      </c>
      <c r="H156" s="2">
        <f t="shared" si="115"/>
        <v>202.08999999999997</v>
      </c>
      <c r="I156" s="2">
        <f t="shared" si="124"/>
        <v>222.29899999999998</v>
      </c>
      <c r="J156" s="2">
        <f t="shared" si="128"/>
        <v>272.82149999999996</v>
      </c>
      <c r="K156" s="3">
        <f t="shared" si="134"/>
        <v>2936.6506259999992</v>
      </c>
      <c r="L156" s="1">
        <v>7650</v>
      </c>
      <c r="M156" s="3">
        <f>+K156*L156</f>
        <v>22465377.288899995</v>
      </c>
      <c r="N156" s="3">
        <f t="shared" si="117"/>
        <v>21342108.424454994</v>
      </c>
      <c r="O156" s="3">
        <f t="shared" si="118"/>
        <v>16849032.966674998</v>
      </c>
      <c r="P156" s="3">
        <f t="shared" si="129"/>
        <v>9397282.0031999983</v>
      </c>
      <c r="Q156" s="3">
        <f t="shared" si="119"/>
        <v>8457553.8028799985</v>
      </c>
      <c r="R156" s="1">
        <v>55900</v>
      </c>
      <c r="S156" s="3">
        <f t="shared" si="120"/>
        <v>12426514.1</v>
      </c>
    </row>
    <row r="157" spans="1:19" x14ac:dyDescent="0.25">
      <c r="A157" s="8">
        <v>150</v>
      </c>
      <c r="B157" s="1" t="s">
        <v>44</v>
      </c>
      <c r="C157" s="1" t="s">
        <v>218</v>
      </c>
      <c r="D157" s="1" t="s">
        <v>29</v>
      </c>
      <c r="E157" s="2">
        <v>167.95</v>
      </c>
      <c r="F157" s="2">
        <v>34.14</v>
      </c>
      <c r="G157" s="2">
        <v>0</v>
      </c>
      <c r="H157" s="2">
        <f t="shared" si="115"/>
        <v>202.08999999999997</v>
      </c>
      <c r="I157" s="2">
        <f t="shared" si="124"/>
        <v>222.29899999999998</v>
      </c>
      <c r="J157" s="2">
        <f t="shared" si="128"/>
        <v>272.82149999999996</v>
      </c>
      <c r="K157" s="3">
        <f t="shared" si="134"/>
        <v>2936.6506259999992</v>
      </c>
      <c r="L157" s="1">
        <v>7700</v>
      </c>
      <c r="M157" s="3">
        <f t="shared" ref="M157:M159" si="138">+K157*L157</f>
        <v>22612209.820199993</v>
      </c>
      <c r="N157" s="3">
        <f t="shared" si="117"/>
        <v>21481599.329189993</v>
      </c>
      <c r="O157" s="3">
        <f t="shared" si="118"/>
        <v>16959157.365149993</v>
      </c>
      <c r="P157" s="3">
        <f t="shared" si="129"/>
        <v>9397282.0031999983</v>
      </c>
      <c r="Q157" s="3">
        <f t="shared" si="119"/>
        <v>8457553.8028799985</v>
      </c>
      <c r="R157" s="1">
        <v>55900</v>
      </c>
      <c r="S157" s="3">
        <f t="shared" si="120"/>
        <v>12426514.1</v>
      </c>
    </row>
    <row r="158" spans="1:19" x14ac:dyDescent="0.25">
      <c r="A158" s="8">
        <v>151</v>
      </c>
      <c r="B158" s="1" t="s">
        <v>45</v>
      </c>
      <c r="C158" s="1" t="s">
        <v>219</v>
      </c>
      <c r="D158" s="1" t="s">
        <v>29</v>
      </c>
      <c r="E158" s="2">
        <v>167.95</v>
      </c>
      <c r="F158" s="2">
        <v>34.14</v>
      </c>
      <c r="G158" s="2">
        <v>0</v>
      </c>
      <c r="H158" s="2">
        <f t="shared" si="115"/>
        <v>202.08999999999997</v>
      </c>
      <c r="I158" s="2">
        <f t="shared" si="124"/>
        <v>222.29899999999998</v>
      </c>
      <c r="J158" s="2">
        <f t="shared" si="128"/>
        <v>272.82149999999996</v>
      </c>
      <c r="K158" s="3">
        <f t="shared" si="134"/>
        <v>2936.6506259999992</v>
      </c>
      <c r="L158" s="1">
        <v>7750</v>
      </c>
      <c r="M158" s="3">
        <f t="shared" si="138"/>
        <v>22759042.351499993</v>
      </c>
      <c r="N158" s="3">
        <f t="shared" si="117"/>
        <v>21621090.233924992</v>
      </c>
      <c r="O158" s="3">
        <f t="shared" si="118"/>
        <v>17069281.763624996</v>
      </c>
      <c r="P158" s="3">
        <f t="shared" si="129"/>
        <v>9397282.0031999983</v>
      </c>
      <c r="Q158" s="3">
        <f t="shared" si="119"/>
        <v>8457553.8028799985</v>
      </c>
      <c r="R158" s="1">
        <v>55900</v>
      </c>
      <c r="S158" s="3">
        <f t="shared" si="120"/>
        <v>12426514.1</v>
      </c>
    </row>
    <row r="159" spans="1:19" x14ac:dyDescent="0.25">
      <c r="A159" s="8">
        <v>152</v>
      </c>
      <c r="B159" s="1" t="s">
        <v>46</v>
      </c>
      <c r="C159" s="1" t="s">
        <v>220</v>
      </c>
      <c r="D159" s="1" t="s">
        <v>29</v>
      </c>
      <c r="E159" s="2">
        <v>167.95</v>
      </c>
      <c r="F159" s="2">
        <v>34.14</v>
      </c>
      <c r="G159" s="2">
        <v>0</v>
      </c>
      <c r="H159" s="2">
        <f t="shared" si="115"/>
        <v>202.08999999999997</v>
      </c>
      <c r="I159" s="2">
        <f t="shared" si="124"/>
        <v>222.29899999999998</v>
      </c>
      <c r="J159" s="2">
        <f t="shared" si="128"/>
        <v>272.82149999999996</v>
      </c>
      <c r="K159" s="3">
        <f t="shared" si="134"/>
        <v>2936.6506259999992</v>
      </c>
      <c r="L159" s="1">
        <v>7800</v>
      </c>
      <c r="M159" s="3">
        <f t="shared" si="138"/>
        <v>22905874.882799994</v>
      </c>
      <c r="N159" s="3">
        <f t="shared" si="117"/>
        <v>21760581.138659995</v>
      </c>
      <c r="O159" s="3">
        <f t="shared" si="118"/>
        <v>17179406.162099995</v>
      </c>
      <c r="P159" s="3">
        <f t="shared" si="129"/>
        <v>9397282.0031999983</v>
      </c>
      <c r="Q159" s="3">
        <f t="shared" si="119"/>
        <v>8457553.8028799985</v>
      </c>
      <c r="R159" s="1">
        <v>55900</v>
      </c>
      <c r="S159" s="3">
        <f t="shared" si="120"/>
        <v>12426514.1</v>
      </c>
    </row>
    <row r="160" spans="1:19" x14ac:dyDescent="0.25">
      <c r="A160" s="8">
        <v>153</v>
      </c>
      <c r="B160" s="1" t="s">
        <v>47</v>
      </c>
      <c r="C160" s="1" t="s">
        <v>221</v>
      </c>
      <c r="D160" s="1" t="s">
        <v>29</v>
      </c>
      <c r="E160" s="2">
        <v>167.95</v>
      </c>
      <c r="F160" s="2">
        <v>34.14</v>
      </c>
      <c r="G160" s="2">
        <v>0</v>
      </c>
      <c r="H160" s="2">
        <f t="shared" si="115"/>
        <v>202.08999999999997</v>
      </c>
      <c r="I160" s="2">
        <f t="shared" si="124"/>
        <v>222.29899999999998</v>
      </c>
      <c r="J160" s="2">
        <f t="shared" si="128"/>
        <v>272.82149999999996</v>
      </c>
      <c r="K160" s="3">
        <f t="shared" si="134"/>
        <v>2936.6506259999992</v>
      </c>
      <c r="L160" s="1">
        <v>7850</v>
      </c>
      <c r="M160" s="3">
        <f>+K160*L160</f>
        <v>23052707.414099995</v>
      </c>
      <c r="N160" s="3">
        <f t="shared" si="117"/>
        <v>21900072.043394994</v>
      </c>
      <c r="O160" s="3">
        <f t="shared" si="118"/>
        <v>17289530.560574997</v>
      </c>
      <c r="P160" s="3">
        <f t="shared" si="129"/>
        <v>9397282.0031999983</v>
      </c>
      <c r="Q160" s="3">
        <f t="shared" si="119"/>
        <v>8457553.8028799985</v>
      </c>
      <c r="R160" s="1">
        <v>55900</v>
      </c>
      <c r="S160" s="3">
        <f t="shared" si="120"/>
        <v>12426514.1</v>
      </c>
    </row>
    <row r="161" spans="1:19" x14ac:dyDescent="0.25">
      <c r="A161" s="8">
        <v>154</v>
      </c>
      <c r="B161" s="1" t="s">
        <v>48</v>
      </c>
      <c r="C161" s="1" t="s">
        <v>222</v>
      </c>
      <c r="D161" s="1" t="s">
        <v>29</v>
      </c>
      <c r="E161" s="2">
        <v>167.95</v>
      </c>
      <c r="F161" s="2">
        <v>34.14</v>
      </c>
      <c r="G161" s="2">
        <v>0</v>
      </c>
      <c r="H161" s="2">
        <f t="shared" si="115"/>
        <v>202.08999999999997</v>
      </c>
      <c r="I161" s="2">
        <f t="shared" si="124"/>
        <v>222.29899999999998</v>
      </c>
      <c r="J161" s="2">
        <f t="shared" si="128"/>
        <v>272.82149999999996</v>
      </c>
      <c r="K161" s="3">
        <f t="shared" si="134"/>
        <v>2936.6506259999992</v>
      </c>
      <c r="L161" s="1">
        <v>7900</v>
      </c>
      <c r="M161" s="3">
        <f t="shared" ref="M161" si="139">+K161*L161</f>
        <v>23199539.945399992</v>
      </c>
      <c r="N161" s="3">
        <f t="shared" si="117"/>
        <v>22039562.948129993</v>
      </c>
      <c r="O161" s="3">
        <f t="shared" si="118"/>
        <v>17399654.959049992</v>
      </c>
      <c r="P161" s="3">
        <f t="shared" si="129"/>
        <v>9397282.0031999983</v>
      </c>
      <c r="Q161" s="3">
        <f t="shared" si="119"/>
        <v>8457553.8028799985</v>
      </c>
      <c r="R161" s="1">
        <v>55900</v>
      </c>
      <c r="S161" s="3">
        <f t="shared" si="120"/>
        <v>12426514.1</v>
      </c>
    </row>
    <row r="162" spans="1:19" x14ac:dyDescent="0.25">
      <c r="A162" s="8">
        <v>155</v>
      </c>
      <c r="B162" s="1" t="s">
        <v>49</v>
      </c>
      <c r="C162" s="1" t="s">
        <v>223</v>
      </c>
      <c r="D162" s="1" t="s">
        <v>29</v>
      </c>
      <c r="E162" s="2">
        <v>167.95</v>
      </c>
      <c r="F162" s="2">
        <v>34.14</v>
      </c>
      <c r="G162" s="2">
        <v>0</v>
      </c>
      <c r="H162" s="2">
        <f t="shared" si="115"/>
        <v>202.08999999999997</v>
      </c>
      <c r="I162" s="2">
        <f t="shared" si="124"/>
        <v>222.29899999999998</v>
      </c>
      <c r="J162" s="2">
        <f t="shared" si="128"/>
        <v>272.82149999999996</v>
      </c>
      <c r="K162" s="3">
        <f t="shared" si="134"/>
        <v>2936.6506259999992</v>
      </c>
      <c r="L162" s="1">
        <v>7950</v>
      </c>
      <c r="M162" s="3">
        <f>+K162*L162</f>
        <v>23346372.476699993</v>
      </c>
      <c r="N162" s="3">
        <f t="shared" si="117"/>
        <v>22179053.852864992</v>
      </c>
      <c r="O162" s="3">
        <f t="shared" si="118"/>
        <v>17509779.357524995</v>
      </c>
      <c r="P162" s="3">
        <f t="shared" si="129"/>
        <v>9397282.0031999983</v>
      </c>
      <c r="Q162" s="3">
        <f t="shared" si="119"/>
        <v>8457553.8028799985</v>
      </c>
      <c r="R162" s="1">
        <v>55900</v>
      </c>
      <c r="S162" s="3">
        <f t="shared" si="120"/>
        <v>12426514.1</v>
      </c>
    </row>
    <row r="163" spans="1:19" x14ac:dyDescent="0.25">
      <c r="A163" s="8">
        <v>156</v>
      </c>
      <c r="B163" s="1" t="s">
        <v>50</v>
      </c>
      <c r="C163" s="1" t="s">
        <v>224</v>
      </c>
      <c r="D163" s="1" t="s">
        <v>29</v>
      </c>
      <c r="E163" s="2">
        <v>167.95</v>
      </c>
      <c r="F163" s="2">
        <v>34.14</v>
      </c>
      <c r="G163" s="2">
        <v>0</v>
      </c>
      <c r="H163" s="2">
        <f t="shared" si="115"/>
        <v>202.08999999999997</v>
      </c>
      <c r="I163" s="2">
        <f t="shared" si="124"/>
        <v>222.29899999999998</v>
      </c>
      <c r="J163" s="2">
        <f t="shared" si="128"/>
        <v>272.82149999999996</v>
      </c>
      <c r="K163" s="3">
        <f t="shared" si="134"/>
        <v>2936.6506259999992</v>
      </c>
      <c r="L163" s="1">
        <v>8000</v>
      </c>
      <c r="M163" s="3">
        <f t="shared" ref="M163:M165" si="140">+K163*L163</f>
        <v>23493205.007999994</v>
      </c>
      <c r="N163" s="3">
        <f t="shared" si="117"/>
        <v>22318544.757599995</v>
      </c>
      <c r="O163" s="3">
        <f t="shared" si="118"/>
        <v>17619903.755999997</v>
      </c>
      <c r="P163" s="3">
        <f t="shared" si="129"/>
        <v>9397282.0031999983</v>
      </c>
      <c r="Q163" s="3">
        <f t="shared" si="119"/>
        <v>8457553.8028799985</v>
      </c>
      <c r="R163" s="1">
        <v>55900</v>
      </c>
      <c r="S163" s="3">
        <f t="shared" si="120"/>
        <v>12426514.1</v>
      </c>
    </row>
    <row r="164" spans="1:19" x14ac:dyDescent="0.25">
      <c r="A164" s="8">
        <v>157</v>
      </c>
      <c r="B164" s="1" t="s">
        <v>51</v>
      </c>
      <c r="C164" s="1" t="s">
        <v>225</v>
      </c>
      <c r="D164" s="1" t="s">
        <v>29</v>
      </c>
      <c r="E164" s="2">
        <v>167.95</v>
      </c>
      <c r="F164" s="2">
        <v>34.14</v>
      </c>
      <c r="G164" s="2">
        <v>0</v>
      </c>
      <c r="H164" s="2">
        <f t="shared" si="115"/>
        <v>202.08999999999997</v>
      </c>
      <c r="I164" s="2">
        <f t="shared" si="124"/>
        <v>222.29899999999998</v>
      </c>
      <c r="J164" s="2">
        <f t="shared" si="128"/>
        <v>272.82149999999996</v>
      </c>
      <c r="K164" s="3">
        <f t="shared" si="134"/>
        <v>2936.6506259999992</v>
      </c>
      <c r="L164" s="1">
        <v>8050</v>
      </c>
      <c r="M164" s="3">
        <f t="shared" si="140"/>
        <v>23640037.539299995</v>
      </c>
      <c r="N164" s="3">
        <f t="shared" si="117"/>
        <v>22458035.662334993</v>
      </c>
      <c r="O164" s="3">
        <f t="shared" si="118"/>
        <v>17730028.154474996</v>
      </c>
      <c r="P164" s="3">
        <f t="shared" si="129"/>
        <v>9397282.0031999983</v>
      </c>
      <c r="Q164" s="3">
        <f t="shared" si="119"/>
        <v>8457553.8028799985</v>
      </c>
      <c r="R164" s="1">
        <v>57200</v>
      </c>
      <c r="S164" s="3">
        <f t="shared" si="120"/>
        <v>12715502.799999999</v>
      </c>
    </row>
    <row r="165" spans="1:19" x14ac:dyDescent="0.25">
      <c r="A165" s="8">
        <v>158</v>
      </c>
      <c r="B165" s="1" t="s">
        <v>52</v>
      </c>
      <c r="C165" s="1" t="s">
        <v>226</v>
      </c>
      <c r="D165" s="1" t="s">
        <v>29</v>
      </c>
      <c r="E165" s="2">
        <v>167.95</v>
      </c>
      <c r="F165" s="2">
        <v>34.14</v>
      </c>
      <c r="G165" s="2">
        <v>0</v>
      </c>
      <c r="H165" s="2">
        <f t="shared" si="115"/>
        <v>202.08999999999997</v>
      </c>
      <c r="I165" s="2">
        <f t="shared" si="124"/>
        <v>222.29899999999998</v>
      </c>
      <c r="J165" s="2">
        <f t="shared" si="128"/>
        <v>272.82149999999996</v>
      </c>
      <c r="K165" s="3">
        <f t="shared" si="134"/>
        <v>2936.6506259999992</v>
      </c>
      <c r="L165" s="1">
        <v>8100</v>
      </c>
      <c r="M165" s="3">
        <f t="shared" si="140"/>
        <v>23786870.070599992</v>
      </c>
      <c r="N165" s="3">
        <f t="shared" si="117"/>
        <v>22597526.567069992</v>
      </c>
      <c r="O165" s="3">
        <f t="shared" si="118"/>
        <v>17840152.552949995</v>
      </c>
      <c r="P165" s="3">
        <f t="shared" si="129"/>
        <v>9397282.0031999983</v>
      </c>
      <c r="Q165" s="3">
        <f t="shared" si="119"/>
        <v>8457553.8028799985</v>
      </c>
      <c r="R165" s="1">
        <v>57200</v>
      </c>
      <c r="S165" s="3">
        <f t="shared" si="120"/>
        <v>12715502.799999999</v>
      </c>
    </row>
    <row r="166" spans="1:19" x14ac:dyDescent="0.25">
      <c r="A166" s="8">
        <v>159</v>
      </c>
      <c r="B166" s="1" t="s">
        <v>53</v>
      </c>
      <c r="C166" s="1" t="s">
        <v>227</v>
      </c>
      <c r="D166" s="1" t="s">
        <v>29</v>
      </c>
      <c r="E166" s="2">
        <v>167.95</v>
      </c>
      <c r="F166" s="2">
        <v>34.14</v>
      </c>
      <c r="G166" s="2">
        <v>0</v>
      </c>
      <c r="H166" s="2">
        <f t="shared" si="115"/>
        <v>202.08999999999997</v>
      </c>
      <c r="I166" s="2">
        <f t="shared" si="124"/>
        <v>222.29899999999998</v>
      </c>
      <c r="J166" s="2">
        <f t="shared" si="128"/>
        <v>272.82149999999996</v>
      </c>
      <c r="K166" s="3">
        <f t="shared" si="134"/>
        <v>2936.6506259999992</v>
      </c>
      <c r="L166" s="1">
        <v>8150</v>
      </c>
      <c r="M166" s="3">
        <f>+K166*L166</f>
        <v>23933702.601899993</v>
      </c>
      <c r="N166" s="3">
        <f t="shared" si="117"/>
        <v>22737017.471804991</v>
      </c>
      <c r="O166" s="3">
        <f t="shared" si="118"/>
        <v>17950276.951424994</v>
      </c>
      <c r="P166" s="3">
        <f t="shared" si="129"/>
        <v>9397282.0031999983</v>
      </c>
      <c r="Q166" s="3">
        <f t="shared" si="119"/>
        <v>8457553.8028799985</v>
      </c>
      <c r="R166" s="1">
        <v>57200</v>
      </c>
      <c r="S166" s="3">
        <f t="shared" si="120"/>
        <v>12715502.799999999</v>
      </c>
    </row>
    <row r="167" spans="1:19" x14ac:dyDescent="0.25">
      <c r="A167" s="8">
        <v>160</v>
      </c>
      <c r="B167" s="1" t="s">
        <v>54</v>
      </c>
      <c r="C167" s="1" t="s">
        <v>228</v>
      </c>
      <c r="D167" s="1" t="s">
        <v>29</v>
      </c>
      <c r="E167" s="2">
        <v>167.95</v>
      </c>
      <c r="F167" s="2">
        <v>34.14</v>
      </c>
      <c r="G167" s="2">
        <v>0</v>
      </c>
      <c r="H167" s="2">
        <f t="shared" si="115"/>
        <v>202.08999999999997</v>
      </c>
      <c r="I167" s="2">
        <f t="shared" si="124"/>
        <v>222.29899999999998</v>
      </c>
      <c r="J167" s="2">
        <f t="shared" si="128"/>
        <v>272.82149999999996</v>
      </c>
      <c r="K167" s="3">
        <f t="shared" si="134"/>
        <v>2936.6506259999992</v>
      </c>
      <c r="L167" s="1">
        <v>8200</v>
      </c>
      <c r="M167" s="3">
        <f t="shared" ref="M167" si="141">+K167*L167</f>
        <v>24080535.133199994</v>
      </c>
      <c r="N167" s="3">
        <f t="shared" si="117"/>
        <v>22876508.376539994</v>
      </c>
      <c r="O167" s="3">
        <f t="shared" si="118"/>
        <v>18060401.349899996</v>
      </c>
      <c r="P167" s="3">
        <f t="shared" si="129"/>
        <v>9397282.0031999983</v>
      </c>
      <c r="Q167" s="3">
        <f t="shared" si="119"/>
        <v>8457553.8028799985</v>
      </c>
      <c r="R167" s="1">
        <v>57200</v>
      </c>
      <c r="S167" s="3">
        <f t="shared" si="120"/>
        <v>12715502.799999999</v>
      </c>
    </row>
    <row r="168" spans="1:19" x14ac:dyDescent="0.25">
      <c r="A168" s="8">
        <v>161</v>
      </c>
      <c r="B168" s="1" t="s">
        <v>55</v>
      </c>
      <c r="C168" s="1" t="s">
        <v>229</v>
      </c>
      <c r="D168" s="1" t="s">
        <v>29</v>
      </c>
      <c r="E168" s="2">
        <v>167.95</v>
      </c>
      <c r="F168" s="2">
        <v>34.14</v>
      </c>
      <c r="G168" s="2">
        <v>0</v>
      </c>
      <c r="H168" s="2">
        <f t="shared" si="115"/>
        <v>202.08999999999997</v>
      </c>
      <c r="I168" s="2">
        <f t="shared" si="124"/>
        <v>222.29899999999998</v>
      </c>
      <c r="J168" s="2">
        <f t="shared" si="128"/>
        <v>272.82149999999996</v>
      </c>
      <c r="K168" s="3">
        <f t="shared" si="134"/>
        <v>2936.6506259999992</v>
      </c>
      <c r="L168" s="1">
        <v>8250</v>
      </c>
      <c r="M168" s="3">
        <f>+K168*L168</f>
        <v>24227367.664499994</v>
      </c>
      <c r="N168" s="3">
        <f t="shared" si="117"/>
        <v>23015999.281274993</v>
      </c>
      <c r="O168" s="3">
        <f t="shared" si="118"/>
        <v>18170525.748374995</v>
      </c>
      <c r="P168" s="3">
        <f t="shared" si="129"/>
        <v>9397282.0031999983</v>
      </c>
      <c r="Q168" s="3">
        <f t="shared" si="119"/>
        <v>8457553.8028799985</v>
      </c>
      <c r="R168" s="1">
        <v>57200</v>
      </c>
      <c r="S168" s="3">
        <f t="shared" si="120"/>
        <v>12715502.799999999</v>
      </c>
    </row>
    <row r="169" spans="1:19" x14ac:dyDescent="0.25">
      <c r="A169" s="8">
        <v>162</v>
      </c>
      <c r="B169" s="1" t="s">
        <v>56</v>
      </c>
      <c r="C169" s="1" t="s">
        <v>230</v>
      </c>
      <c r="D169" s="1" t="s">
        <v>29</v>
      </c>
      <c r="E169" s="2">
        <v>167.95</v>
      </c>
      <c r="F169" s="2">
        <v>34.14</v>
      </c>
      <c r="G169" s="2">
        <v>0</v>
      </c>
      <c r="H169" s="2">
        <f t="shared" si="115"/>
        <v>202.08999999999997</v>
      </c>
      <c r="I169" s="2">
        <f t="shared" si="124"/>
        <v>222.29899999999998</v>
      </c>
      <c r="J169" s="2">
        <f t="shared" si="128"/>
        <v>272.82149999999996</v>
      </c>
      <c r="K169" s="3">
        <f t="shared" si="134"/>
        <v>2936.6506259999992</v>
      </c>
      <c r="L169" s="1">
        <v>8300</v>
      </c>
      <c r="M169" s="3">
        <f>+K169*L169</f>
        <v>24374200.195799991</v>
      </c>
      <c r="N169" s="3">
        <f t="shared" si="117"/>
        <v>23155490.186009992</v>
      </c>
      <c r="O169" s="3">
        <f t="shared" si="118"/>
        <v>18280650.146849994</v>
      </c>
      <c r="P169" s="3">
        <f t="shared" si="129"/>
        <v>9397282.0031999983</v>
      </c>
      <c r="Q169" s="3">
        <f t="shared" si="119"/>
        <v>8457553.8028799985</v>
      </c>
      <c r="R169" s="1">
        <v>57200</v>
      </c>
      <c r="S169" s="3">
        <f t="shared" si="120"/>
        <v>12715502.799999999</v>
      </c>
    </row>
    <row r="170" spans="1:19" x14ac:dyDescent="0.25">
      <c r="A170" s="8">
        <v>163</v>
      </c>
      <c r="B170" s="1" t="s">
        <v>57</v>
      </c>
      <c r="C170" s="1" t="s">
        <v>231</v>
      </c>
      <c r="D170" s="1" t="s">
        <v>29</v>
      </c>
      <c r="E170" s="2">
        <v>167.95</v>
      </c>
      <c r="F170" s="2">
        <v>34.14</v>
      </c>
      <c r="G170" s="2">
        <v>0</v>
      </c>
      <c r="H170" s="2">
        <f t="shared" ref="H170:H177" si="142">+E170+F170+G170</f>
        <v>202.08999999999997</v>
      </c>
      <c r="I170" s="2">
        <f t="shared" ref="I170:I175" si="143">+H170*1.1</f>
        <v>222.29899999999998</v>
      </c>
      <c r="J170" s="2">
        <f t="shared" si="128"/>
        <v>272.82149999999996</v>
      </c>
      <c r="K170" s="3">
        <f>+J170*10.764</f>
        <v>2936.6506259999992</v>
      </c>
      <c r="L170" s="1">
        <v>8350</v>
      </c>
      <c r="M170" s="3">
        <f>+K170*L170</f>
        <v>24521032.727099992</v>
      </c>
      <c r="N170" s="3">
        <f t="shared" ref="N170:N177" si="144">+M170*0.95</f>
        <v>23294981.090744991</v>
      </c>
      <c r="O170" s="3">
        <f t="shared" ref="O170:O177" si="145">+M170*0.75</f>
        <v>18390774.545324996</v>
      </c>
      <c r="P170" s="3">
        <f t="shared" si="129"/>
        <v>9397282.0031999983</v>
      </c>
      <c r="Q170" s="3">
        <f t="shared" ref="Q170:Q177" si="146">+P170*0.9</f>
        <v>8457553.8028799985</v>
      </c>
      <c r="R170" s="1">
        <v>57200</v>
      </c>
      <c r="S170" s="3">
        <f t="shared" ref="S170:S177" si="147">+I170*R170</f>
        <v>12715502.799999999</v>
      </c>
    </row>
    <row r="171" spans="1:19" x14ac:dyDescent="0.25">
      <c r="A171" s="8">
        <v>164</v>
      </c>
      <c r="B171" s="1" t="s">
        <v>58</v>
      </c>
      <c r="C171" s="1" t="s">
        <v>232</v>
      </c>
      <c r="D171" s="1" t="s">
        <v>29</v>
      </c>
      <c r="E171" s="2">
        <v>167.95</v>
      </c>
      <c r="F171" s="2">
        <v>34.14</v>
      </c>
      <c r="G171" s="2">
        <v>0</v>
      </c>
      <c r="H171" s="2">
        <f t="shared" si="142"/>
        <v>202.08999999999997</v>
      </c>
      <c r="I171" s="2">
        <f t="shared" si="143"/>
        <v>222.29899999999998</v>
      </c>
      <c r="J171" s="2">
        <f t="shared" si="128"/>
        <v>272.82149999999996</v>
      </c>
      <c r="K171" s="3">
        <f t="shared" ref="K171:K177" si="148">+J171*10.764</f>
        <v>2936.6506259999992</v>
      </c>
      <c r="L171" s="1">
        <v>8400</v>
      </c>
      <c r="M171" s="3">
        <f t="shared" ref="M171" si="149">+K171*L171</f>
        <v>24667865.258399993</v>
      </c>
      <c r="N171" s="3">
        <f t="shared" si="144"/>
        <v>23434471.995479994</v>
      </c>
      <c r="O171" s="3">
        <f t="shared" si="145"/>
        <v>18500898.943799995</v>
      </c>
      <c r="P171" s="3">
        <f t="shared" si="129"/>
        <v>9397282.0031999983</v>
      </c>
      <c r="Q171" s="3">
        <f t="shared" si="146"/>
        <v>8457553.8028799985</v>
      </c>
      <c r="R171" s="1">
        <v>57200</v>
      </c>
      <c r="S171" s="3">
        <f t="shared" si="147"/>
        <v>12715502.799999999</v>
      </c>
    </row>
    <row r="172" spans="1:19" x14ac:dyDescent="0.25">
      <c r="A172" s="8">
        <v>165</v>
      </c>
      <c r="B172" s="1" t="s">
        <v>59</v>
      </c>
      <c r="C172" s="1" t="s">
        <v>233</v>
      </c>
      <c r="D172" s="1" t="s">
        <v>29</v>
      </c>
      <c r="E172" s="2">
        <v>167.95</v>
      </c>
      <c r="F172" s="2">
        <v>34.14</v>
      </c>
      <c r="G172" s="2">
        <v>0</v>
      </c>
      <c r="H172" s="2">
        <f t="shared" si="142"/>
        <v>202.08999999999997</v>
      </c>
      <c r="I172" s="2">
        <f t="shared" si="143"/>
        <v>222.29899999999998</v>
      </c>
      <c r="J172" s="2">
        <f t="shared" si="128"/>
        <v>272.82149999999996</v>
      </c>
      <c r="K172" s="3">
        <f t="shared" si="148"/>
        <v>2936.6506259999992</v>
      </c>
      <c r="L172" s="1">
        <v>8450</v>
      </c>
      <c r="M172" s="3">
        <f>+K172*L172</f>
        <v>24814697.789699994</v>
      </c>
      <c r="N172" s="3">
        <f t="shared" si="144"/>
        <v>23573962.900214992</v>
      </c>
      <c r="O172" s="3">
        <f t="shared" si="145"/>
        <v>18611023.342274994</v>
      </c>
      <c r="P172" s="3">
        <f t="shared" si="129"/>
        <v>9397282.0031999983</v>
      </c>
      <c r="Q172" s="3">
        <f t="shared" si="146"/>
        <v>8457553.8028799985</v>
      </c>
      <c r="R172" s="1">
        <v>57200</v>
      </c>
      <c r="S172" s="3">
        <f t="shared" si="147"/>
        <v>12715502.799999999</v>
      </c>
    </row>
    <row r="173" spans="1:19" x14ac:dyDescent="0.25">
      <c r="A173" s="8">
        <v>166</v>
      </c>
      <c r="B173" s="1" t="s">
        <v>60</v>
      </c>
      <c r="C173" s="1" t="s">
        <v>234</v>
      </c>
      <c r="D173" s="1" t="s">
        <v>29</v>
      </c>
      <c r="E173" s="2">
        <v>167.95</v>
      </c>
      <c r="F173" s="2">
        <v>34.14</v>
      </c>
      <c r="G173" s="2">
        <v>0</v>
      </c>
      <c r="H173" s="2">
        <f t="shared" si="142"/>
        <v>202.08999999999997</v>
      </c>
      <c r="I173" s="2">
        <f t="shared" si="143"/>
        <v>222.29899999999998</v>
      </c>
      <c r="J173" s="2">
        <f t="shared" si="128"/>
        <v>272.82149999999996</v>
      </c>
      <c r="K173" s="3">
        <f t="shared" si="148"/>
        <v>2936.6506259999992</v>
      </c>
      <c r="L173" s="1">
        <v>8500</v>
      </c>
      <c r="M173" s="3">
        <f t="shared" ref="M173:M177" si="150">+K173*L173</f>
        <v>24961530.320999995</v>
      </c>
      <c r="N173" s="3">
        <f t="shared" si="144"/>
        <v>23713453.804949995</v>
      </c>
      <c r="O173" s="3">
        <f t="shared" si="145"/>
        <v>18721147.740749996</v>
      </c>
      <c r="P173" s="3">
        <f t="shared" si="129"/>
        <v>9397282.0031999983</v>
      </c>
      <c r="Q173" s="3">
        <f t="shared" si="146"/>
        <v>8457553.8028799985</v>
      </c>
      <c r="R173" s="1">
        <v>57200</v>
      </c>
      <c r="S173" s="3">
        <f t="shared" si="147"/>
        <v>12715502.799999999</v>
      </c>
    </row>
    <row r="174" spans="1:19" x14ac:dyDescent="0.25">
      <c r="A174" s="8">
        <v>167</v>
      </c>
      <c r="B174" s="1" t="s">
        <v>61</v>
      </c>
      <c r="C174" s="1" t="s">
        <v>235</v>
      </c>
      <c r="D174" s="1" t="s">
        <v>29</v>
      </c>
      <c r="E174" s="2">
        <v>167.95</v>
      </c>
      <c r="F174" s="2">
        <v>34.14</v>
      </c>
      <c r="G174" s="2">
        <v>0</v>
      </c>
      <c r="H174" s="2">
        <f t="shared" si="142"/>
        <v>202.08999999999997</v>
      </c>
      <c r="I174" s="2">
        <f t="shared" si="143"/>
        <v>222.29899999999998</v>
      </c>
      <c r="J174" s="2">
        <f t="shared" si="128"/>
        <v>272.82149999999996</v>
      </c>
      <c r="K174" s="3">
        <f t="shared" si="148"/>
        <v>2936.6506259999992</v>
      </c>
      <c r="L174" s="1">
        <v>8550</v>
      </c>
      <c r="M174" s="3">
        <f t="shared" si="150"/>
        <v>25108362.852299992</v>
      </c>
      <c r="N174" s="3">
        <f t="shared" si="144"/>
        <v>23852944.70968499</v>
      </c>
      <c r="O174" s="3">
        <f t="shared" si="145"/>
        <v>18831272.139224995</v>
      </c>
      <c r="P174" s="3">
        <f t="shared" si="129"/>
        <v>9397282.0031999983</v>
      </c>
      <c r="Q174" s="3">
        <f t="shared" si="146"/>
        <v>8457553.8028799985</v>
      </c>
      <c r="R174" s="1">
        <v>58500</v>
      </c>
      <c r="S174" s="3">
        <f t="shared" si="147"/>
        <v>13004491.499999998</v>
      </c>
    </row>
    <row r="175" spans="1:19" x14ac:dyDescent="0.25">
      <c r="A175" s="8">
        <v>168</v>
      </c>
      <c r="B175" s="1" t="s">
        <v>62</v>
      </c>
      <c r="C175" s="1" t="s">
        <v>236</v>
      </c>
      <c r="D175" s="1" t="s">
        <v>29</v>
      </c>
      <c r="E175" s="2">
        <v>167.95</v>
      </c>
      <c r="F175" s="2">
        <v>34.14</v>
      </c>
      <c r="G175" s="2">
        <v>0</v>
      </c>
      <c r="H175" s="2">
        <f t="shared" si="142"/>
        <v>202.08999999999997</v>
      </c>
      <c r="I175" s="2">
        <f t="shared" si="143"/>
        <v>222.29899999999998</v>
      </c>
      <c r="J175" s="2">
        <f t="shared" si="128"/>
        <v>272.82149999999996</v>
      </c>
      <c r="K175" s="3">
        <f t="shared" si="148"/>
        <v>2936.6506259999992</v>
      </c>
      <c r="L175" s="1">
        <v>8600</v>
      </c>
      <c r="M175" s="3">
        <f t="shared" si="150"/>
        <v>25255195.383599993</v>
      </c>
      <c r="N175" s="3">
        <f t="shared" si="144"/>
        <v>23992435.614419993</v>
      </c>
      <c r="O175" s="3">
        <f t="shared" si="145"/>
        <v>18941396.537699994</v>
      </c>
      <c r="P175" s="3">
        <f t="shared" si="129"/>
        <v>9397282.0031999983</v>
      </c>
      <c r="Q175" s="3">
        <f t="shared" si="146"/>
        <v>8457553.8028799985</v>
      </c>
      <c r="R175" s="1">
        <v>58500</v>
      </c>
      <c r="S175" s="3">
        <f t="shared" si="147"/>
        <v>13004491.499999998</v>
      </c>
    </row>
    <row r="176" spans="1:19" x14ac:dyDescent="0.25">
      <c r="A176" s="8">
        <v>169</v>
      </c>
      <c r="B176" s="1" t="s">
        <v>63</v>
      </c>
      <c r="C176" s="1" t="s">
        <v>237</v>
      </c>
      <c r="D176" s="1" t="s">
        <v>29</v>
      </c>
      <c r="E176" s="2">
        <v>167.95</v>
      </c>
      <c r="F176" s="2">
        <v>34.14</v>
      </c>
      <c r="G176" s="2">
        <v>0</v>
      </c>
      <c r="H176" s="2">
        <f t="shared" si="142"/>
        <v>202.08999999999997</v>
      </c>
      <c r="I176" s="2">
        <f>+H176*1.1</f>
        <v>222.29899999999998</v>
      </c>
      <c r="J176" s="2">
        <f t="shared" si="128"/>
        <v>272.82149999999996</v>
      </c>
      <c r="K176" s="3">
        <f t="shared" si="148"/>
        <v>2936.6506259999992</v>
      </c>
      <c r="L176" s="1">
        <v>8650</v>
      </c>
      <c r="M176" s="3">
        <f t="shared" si="150"/>
        <v>25402027.914899994</v>
      </c>
      <c r="N176" s="3">
        <f t="shared" si="144"/>
        <v>24131926.519154992</v>
      </c>
      <c r="O176" s="3">
        <f t="shared" si="145"/>
        <v>19051520.936174996</v>
      </c>
      <c r="P176" s="3">
        <f t="shared" si="129"/>
        <v>9397282.0031999983</v>
      </c>
      <c r="Q176" s="3">
        <f t="shared" si="146"/>
        <v>8457553.8028799985</v>
      </c>
      <c r="R176" s="1">
        <v>58500</v>
      </c>
      <c r="S176" s="3">
        <f t="shared" si="147"/>
        <v>13004491.499999998</v>
      </c>
    </row>
    <row r="177" spans="1:19" ht="15.75" thickBot="1" x14ac:dyDescent="0.3">
      <c r="A177" s="8">
        <v>170</v>
      </c>
      <c r="B177" s="1" t="s">
        <v>64</v>
      </c>
      <c r="C177" s="1" t="s">
        <v>238</v>
      </c>
      <c r="D177" s="1" t="s">
        <v>29</v>
      </c>
      <c r="E177" s="2">
        <v>167.95</v>
      </c>
      <c r="F177" s="2">
        <v>34.14</v>
      </c>
      <c r="G177" s="2">
        <v>0</v>
      </c>
      <c r="H177" s="2">
        <f t="shared" si="142"/>
        <v>202.08999999999997</v>
      </c>
      <c r="I177" s="2">
        <f>+H177*1.1</f>
        <v>222.29899999999998</v>
      </c>
      <c r="J177" s="2">
        <f t="shared" si="128"/>
        <v>272.82149999999996</v>
      </c>
      <c r="K177" s="3">
        <f t="shared" si="148"/>
        <v>2936.6506259999992</v>
      </c>
      <c r="L177" s="1">
        <v>8700</v>
      </c>
      <c r="M177" s="3">
        <f t="shared" si="150"/>
        <v>25548860.446199995</v>
      </c>
      <c r="N177" s="3">
        <f t="shared" si="144"/>
        <v>24271417.423889995</v>
      </c>
      <c r="O177" s="3">
        <f t="shared" si="145"/>
        <v>19161645.334649995</v>
      </c>
      <c r="P177" s="3">
        <f t="shared" si="129"/>
        <v>9397282.0031999983</v>
      </c>
      <c r="Q177" s="3">
        <f t="shared" si="146"/>
        <v>8457553.8028799985</v>
      </c>
      <c r="R177" s="1">
        <v>58500</v>
      </c>
      <c r="S177" s="3">
        <f t="shared" si="147"/>
        <v>13004491.499999998</v>
      </c>
    </row>
    <row r="178" spans="1:19" ht="15.75" thickBot="1" x14ac:dyDescent="0.3">
      <c r="A178" s="8"/>
      <c r="K178" s="5">
        <f>SUM(K4:K177)</f>
        <v>646932.11544000218</v>
      </c>
      <c r="L178" s="6"/>
      <c r="M178" s="6">
        <f t="shared" ref="M178:S178" si="151">SUM(M4:M177)</f>
        <v>5100298633.6379995</v>
      </c>
      <c r="N178" s="6">
        <f t="shared" si="151"/>
        <v>4845283701.9560976</v>
      </c>
      <c r="O178" s="6">
        <f t="shared" si="151"/>
        <v>3825223975.2285008</v>
      </c>
      <c r="P178" s="6">
        <f t="shared" si="151"/>
        <v>2070182769.4080017</v>
      </c>
      <c r="Q178" s="6">
        <f t="shared" si="151"/>
        <v>1863164492.4672053</v>
      </c>
      <c r="R178" s="6">
        <f t="shared" si="151"/>
        <v>9503000</v>
      </c>
      <c r="S178" s="7">
        <f t="shared" si="151"/>
        <v>2737510203.999999</v>
      </c>
    </row>
  </sheetData>
  <mergeCells count="4">
    <mergeCell ref="A1:A2"/>
    <mergeCell ref="B1:B2"/>
    <mergeCell ref="C1:C2"/>
    <mergeCell ref="E2:F2"/>
  </mergeCells>
  <phoneticPr fontId="4" type="noConversion"/>
  <pageMargins left="0.7" right="0.7" top="0.75" bottom="0.75" header="0.3" footer="0.3"/>
  <pageSetup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2024-10-17T05:39:40Z</dcterms:modified>
</cp:coreProperties>
</file>