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MMWR-Vile Parle (West)\Entity Developers Pvt. Ltd\"/>
    </mc:Choice>
  </mc:AlternateContent>
  <xr:revisionPtr revIDLastSave="0" documentId="13_ncr:1_{3F47AA3A-C7B5-4C58-A28F-C23C59736AE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<sst xmlns="http://schemas.openxmlformats.org/spreadsheetml/2006/main" count="131" uniqueCount="90">
  <si>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</si>
  <si>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</si>
  <si>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</si>
  <si>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</si>
  <si>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</si>
  <si>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</si>
  <si>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</si>
  <si>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</si>
  <si>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</si>
  <si>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</si>
  <si>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</si>
  <si>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</si>
  <si>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</si>
  <si>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</si>
  <si>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</si>
  <si>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</si>
  <si>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</si>
  <si>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</si>
  <si>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</si>
  <si>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</si>
  <si>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</si>
  <si>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</si>
  <si>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</si>
  <si>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</si>
  <si>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</si>
  <si>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</si>
  <si>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</si>
  <si>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</si>
  <si>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</si>
  <si>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</si>
  <si>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</si>
  <si>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</si>
  <si>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</si>
  <si>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</si>
  <si>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</si>
  <si>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</si>
  <si>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</si>
  <si>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</si>
  <si>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</si>
  <si>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</si>
  <si>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</si>
  <si>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</si>
  <si>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</si>
  <si>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</si>
  <si>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</si>
  <si>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</si>
  <si>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</si>
  <si>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</si>
  <si>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</si>
  <si>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</si>
  <si>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</si>
  <si>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</si>
  <si>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</si>
  <si>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</si>
  <si>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</si>
  <si>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</si>
  <si>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</si>
  <si>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</si>
  <si>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</si>
  <si>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</si>
  <si>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</si>
  <si>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</si>
  <si>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</si>
  <si>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</si>
  <si>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</si>
  <si>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</si>
  <si>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</si>
  <si>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</si>
  <si>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</si>
  <si>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</si>
  <si>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</si>
  <si>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</si>
  <si>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</si>
  <si>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</si>
  <si>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</si>
  <si>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</si>
  <si>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</si>
  <si>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</si>
  <si>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</si>
  <si>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</si>
  <si>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</si>
  <si>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</si>
  <si>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</si>
  <si>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</si>
  <si>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</si>
  <si>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IGR-12.03.24</t>
  </si>
  <si>
    <t>IGR-17.05.23</t>
  </si>
  <si>
    <t>IGR-06.02.23</t>
  </si>
  <si>
    <t>IGR-15.02.24</t>
  </si>
  <si>
    <t>IGR-23.01.24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</si>
</sst>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5F52B-5DBF-4749-B0F2-B23E65B4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3F67B-78B2-444B-A7BD-899270A82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192D8-643E-46F2-B473-5FA40DCA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16E99-88BD-45AA-838E-BD74DA46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FE5AA-BEBB-4C86-9321-12DF8A9E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4" sqref="C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19500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22500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719</v>
      </c>
      <c r="D18" s="24"/>
    </row>
    <row r="19" spans="1:5" x14ac:dyDescent="0.25">
      <c r="A19" s="15" t="s">
        <v>73</v>
      </c>
      <c r="B19" s="6"/>
      <c r="C19" s="30">
        <f>C18*C16</f>
        <v>16177500</v>
      </c>
      <c r="D19" s="72"/>
      <c r="E19" s="65"/>
    </row>
    <row r="20" spans="1:5" x14ac:dyDescent="0.25">
      <c r="A20" s="15" t="s">
        <v>24</v>
      </c>
      <c r="C20" s="31">
        <f>C19*90%</f>
        <v>14559750</v>
      </c>
      <c r="D20" s="30"/>
      <c r="E20" s="65"/>
    </row>
    <row r="21" spans="1:5" x14ac:dyDescent="0.25">
      <c r="A21" s="15" t="s">
        <v>25</v>
      </c>
      <c r="C21" s="31">
        <f>C19*80%</f>
        <v>12942000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2157000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33703.125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" sqref="F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719</v>
      </c>
      <c r="C2" s="4">
        <f t="shared" ref="C2:C16" si="1">B2*1.2</f>
        <v>862.8</v>
      </c>
      <c r="D2" s="4">
        <f t="shared" ref="D2:D16" si="2">C2*1.2</f>
        <v>1035.3599999999999</v>
      </c>
      <c r="E2" s="5">
        <f t="shared" ref="E2:E16" si="3">R2</f>
        <v>15895864</v>
      </c>
      <c r="F2" s="4">
        <f t="shared" ref="F2:F15" si="4">ROUND((E2/B2),0)</f>
        <v>22108</v>
      </c>
      <c r="G2" s="4">
        <f t="shared" ref="G2:G15" si="5">ROUND((E2/C2),0)</f>
        <v>18424</v>
      </c>
      <c r="H2" s="4">
        <f t="shared" ref="H2:H15" si="6">ROUND((E2/D2),0)</f>
        <v>15353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719</v>
      </c>
      <c r="R2" s="2">
        <v>15895864</v>
      </c>
      <c r="S2" s="2" t="s">
        <v>85</v>
      </c>
    </row>
    <row r="3" spans="1:19" x14ac:dyDescent="0.25">
      <c r="A3" s="4">
        <v>2</v>
      </c>
      <c r="B3" s="4">
        <f t="shared" si="0"/>
        <v>719</v>
      </c>
      <c r="C3" s="4">
        <f t="shared" si="1"/>
        <v>862.8</v>
      </c>
      <c r="D3" s="4">
        <f t="shared" si="2"/>
        <v>1035.3599999999999</v>
      </c>
      <c r="E3" s="5">
        <f t="shared" si="3"/>
        <v>13000000</v>
      </c>
      <c r="F3" s="4">
        <f t="shared" si="4"/>
        <v>18081</v>
      </c>
      <c r="G3" s="4">
        <f t="shared" si="5"/>
        <v>15067</v>
      </c>
      <c r="H3" s="4">
        <f t="shared" si="6"/>
        <v>12556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719</v>
      </c>
      <c r="R3" s="2">
        <v>13000000</v>
      </c>
      <c r="S3" s="2" t="s">
        <v>86</v>
      </c>
    </row>
    <row r="4" spans="1:19" x14ac:dyDescent="0.25">
      <c r="A4" s="4">
        <v>3</v>
      </c>
      <c r="B4" s="4">
        <f t="shared" si="0"/>
        <v>719</v>
      </c>
      <c r="C4" s="4">
        <f t="shared" si="1"/>
        <v>862.8</v>
      </c>
      <c r="D4" s="4">
        <f t="shared" si="2"/>
        <v>1035.3599999999999</v>
      </c>
      <c r="E4" s="5">
        <f t="shared" si="3"/>
        <v>14395864</v>
      </c>
      <c r="F4" s="4">
        <f t="shared" si="4"/>
        <v>20022</v>
      </c>
      <c r="G4" s="4">
        <f t="shared" si="5"/>
        <v>16685</v>
      </c>
      <c r="H4" s="4">
        <f t="shared" si="6"/>
        <v>13904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719</v>
      </c>
      <c r="R4" s="2">
        <v>14395864</v>
      </c>
      <c r="S4" s="2" t="s">
        <v>87</v>
      </c>
    </row>
    <row r="5" spans="1:19" x14ac:dyDescent="0.25">
      <c r="A5" s="4">
        <v>4</v>
      </c>
      <c r="B5" s="4">
        <f t="shared" si="0"/>
        <v>782</v>
      </c>
      <c r="C5" s="4">
        <f t="shared" si="1"/>
        <v>938.4</v>
      </c>
      <c r="D5" s="4">
        <f t="shared" si="2"/>
        <v>1126.08</v>
      </c>
      <c r="E5" s="5">
        <f t="shared" si="3"/>
        <v>16186836</v>
      </c>
      <c r="F5" s="4">
        <f t="shared" si="4"/>
        <v>20699</v>
      </c>
      <c r="G5" s="4">
        <f t="shared" si="5"/>
        <v>17249</v>
      </c>
      <c r="H5" s="4">
        <f t="shared" si="6"/>
        <v>14374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782</v>
      </c>
      <c r="R5" s="2">
        <v>16186836</v>
      </c>
      <c r="S5" s="2" t="s">
        <v>88</v>
      </c>
    </row>
    <row r="6" spans="1:19" x14ac:dyDescent="0.25">
      <c r="A6" s="4">
        <v>5</v>
      </c>
      <c r="B6" s="4">
        <f t="shared" si="0"/>
        <v>748</v>
      </c>
      <c r="C6" s="4">
        <f t="shared" si="1"/>
        <v>897.6</v>
      </c>
      <c r="D6" s="4">
        <f t="shared" si="2"/>
        <v>1077.1199999999999</v>
      </c>
      <c r="E6" s="5">
        <f t="shared" si="3"/>
        <v>15291832</v>
      </c>
      <c r="F6" s="4">
        <f t="shared" si="4"/>
        <v>20444</v>
      </c>
      <c r="G6" s="4">
        <f t="shared" si="5"/>
        <v>17036</v>
      </c>
      <c r="H6" s="4">
        <f t="shared" si="6"/>
        <v>14197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748</v>
      </c>
      <c r="R6" s="2">
        <v>15291832</v>
      </c>
      <c r="S6" s="2" t="s">
        <v>89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84</v>
      </c>
      <c r="G28" s="52">
        <v>719</v>
      </c>
    </row>
    <row r="29" spans="1:19" s="10" customFormat="1" x14ac:dyDescent="0.25">
      <c r="C29" s="67" t="s">
        <v>1</v>
      </c>
      <c r="D29" s="67">
        <v>13895564</v>
      </c>
      <c r="F29" s="52" t="s">
        <v>71</v>
      </c>
      <c r="G29" s="52">
        <v>791</v>
      </c>
      <c r="H29" s="10">
        <f>G29/G28</f>
        <v>1.1001390820584145</v>
      </c>
    </row>
    <row r="30" spans="1:19" s="10" customFormat="1" x14ac:dyDescent="0.25">
      <c r="F30" s="52" t="s">
        <v>72</v>
      </c>
      <c r="G30" s="52">
        <v>21500</v>
      </c>
    </row>
    <row r="31" spans="1:19" s="10" customFormat="1" x14ac:dyDescent="0.25">
      <c r="C31" s="70"/>
      <c r="D31" s="70"/>
      <c r="F31" s="70" t="s">
        <v>73</v>
      </c>
      <c r="G31" s="70">
        <f>G28*G30</f>
        <v>15458500</v>
      </c>
      <c r="H31" s="10">
        <f>G31/D29</f>
        <v>1.1124773344932239</v>
      </c>
    </row>
    <row r="32" spans="1:19" s="10" customFormat="1" x14ac:dyDescent="0.25">
      <c r="C32" s="70"/>
      <c r="D32" s="70"/>
      <c r="F32" s="70" t="s">
        <v>24</v>
      </c>
      <c r="G32" s="70">
        <f>G31*90%</f>
        <v>13912650</v>
      </c>
    </row>
    <row r="33" spans="3:7" s="10" customFormat="1" x14ac:dyDescent="0.25">
      <c r="C33" s="70"/>
      <c r="D33" s="70"/>
      <c r="F33" s="70" t="s">
        <v>25</v>
      </c>
      <c r="G33" s="70">
        <f>G31*80%</f>
        <v>12366800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2024-11-13T04:45:46Z</dcterms:modified>
</cp:coreProperties>
</file>