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87C664E-DFA2-4F4B-BD01-A58A96D9EA3B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" i="1" l="1"/>
  <c r="B22" i="1"/>
  <c r="G5" i="1"/>
  <c r="F5" i="1"/>
  <c r="I29" i="1" l="1"/>
  <c r="D39" i="1" l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F35" i="1" s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F36" i="1" l="1"/>
  <c r="F39" i="1"/>
  <c r="F38" i="1"/>
  <c r="F37" i="1"/>
  <c r="B17" i="1"/>
  <c r="B18" i="1" s="1"/>
  <c r="B20" i="1" l="1"/>
  <c r="B19" i="1"/>
  <c r="B21" i="1"/>
  <c r="B23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<sst xmlns="http://schemas.openxmlformats.org/spreadsheetml/2006/main" count="33" uniqueCount="29">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</sst>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7" fillId="0" borderId="0" xfId="0" applyNumberFormat="1" applyFont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10" fillId="0" borderId="1" xfId="0" applyFont="1" applyBorder="1"/>
    <xf numFmtId="0" fontId="12" fillId="0" borderId="1" xfId="0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43" fontId="0" fillId="0" borderId="6" xfId="0" applyNumberFormat="1" applyBorder="1"/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0" fillId="0" borderId="0" xfId="0" applyNumberFormat="1" applyFill="1"/>
    <xf numFmtId="0" fontId="4" fillId="0" borderId="0" xfId="0" applyFont="1" applyFill="1"/>
    <xf numFmtId="0" fontId="11" fillId="0" borderId="1" xfId="0" applyFont="1" applyFill="1" applyBorder="1" applyAlignment="1">
      <alignment horizontal="center"/>
    </xf>
    <xf numFmtId="0" fontId="0" fillId="0" borderId="6" xfId="0" applyFill="1" applyBorder="1"/>
    <xf numFmtId="43" fontId="10" fillId="0" borderId="1" xfId="0" applyNumberFormat="1" applyFont="1" applyFill="1" applyBorder="1"/>
    <xf numFmtId="0" fontId="0" fillId="0" borderId="5" xfId="0" applyFill="1" applyBorder="1"/>
    <xf numFmtId="43" fontId="3" fillId="0" borderId="0" xfId="1" applyFont="1" applyFill="1" applyBorder="1"/>
    <xf numFmtId="43" fontId="2" fillId="0" borderId="0" xfId="1" applyFont="1" applyFill="1" applyBorder="1"/>
    <xf numFmtId="0" fontId="0" fillId="0" borderId="1" xfId="0" applyFill="1" applyBorder="1" applyAlignment="1">
      <alignment wrapText="1"/>
    </xf>
    <xf numFmtId="43" fontId="0" fillId="0" borderId="6" xfId="0" applyNumberFormat="1" applyFill="1" applyBorder="1"/>
    <xf numFmtId="43" fontId="13" fillId="0" borderId="1" xfId="0" applyNumberFormat="1" applyFont="1" applyFill="1" applyBorder="1"/>
    <xf numFmtId="0" fontId="6" fillId="0" borderId="6" xfId="0" applyFont="1" applyFill="1" applyBorder="1"/>
    <xf numFmtId="43" fontId="13" fillId="0" borderId="1" xfId="1" applyFont="1" applyFill="1" applyBorder="1"/>
    <xf numFmtId="43" fontId="2" fillId="0" borderId="0" xfId="0" applyNumberFormat="1" applyFont="1" applyFill="1"/>
    <xf numFmtId="0" fontId="6" fillId="0" borderId="0" xfId="0" applyFont="1" applyFill="1"/>
    <xf numFmtId="164" fontId="13" fillId="0" borderId="1" xfId="1" applyNumberFormat="1" applyFont="1" applyFill="1" applyBorder="1"/>
    <xf numFmtId="43" fontId="5" fillId="0" borderId="0" xfId="0" applyNumberFormat="1" applyFont="1" applyFill="1"/>
    <xf numFmtId="2" fontId="10" fillId="0" borderId="1" xfId="1" applyNumberFormat="1" applyFont="1" applyFill="1" applyBorder="1"/>
    <xf numFmtId="43" fontId="10" fillId="0" borderId="8" xfId="1" applyFont="1" applyFill="1" applyBorder="1"/>
    <xf numFmtId="43" fontId="6" fillId="0" borderId="7" xfId="0" applyNumberFormat="1" applyFont="1" applyFill="1" applyBorder="1"/>
    <xf numFmtId="43" fontId="0" fillId="0" borderId="0" xfId="1" applyFont="1" applyFill="1"/>
    <xf numFmtId="0" fontId="5" fillId="0" borderId="0" xfId="0" applyFont="1" applyFill="1"/>
    <xf numFmtId="43" fontId="8" fillId="0" borderId="0" xfId="0" applyNumberFormat="1" applyFont="1" applyFill="1"/>
    <xf numFmtId="0" fontId="13" fillId="0" borderId="1" xfId="0" applyFont="1" applyFill="1" applyBorder="1"/>
    <xf numFmtId="43" fontId="9" fillId="0" borderId="0" xfId="0" applyNumberFormat="1" applyFont="1" applyFill="1"/>
    <xf numFmtId="0" fontId="12" fillId="0" borderId="1" xfId="0" applyFont="1" applyBorder="1" applyAlignment="1">
      <alignment wrapText="1"/>
    </xf>
    <xf numFmtId="43" fontId="7" fillId="0" borderId="1" xfId="0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CD98D5-74AC-474D-923F-34DCCB43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7802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191718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A71A83-985F-4156-809D-DF9FDC233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26118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A5ACF1-AB35-49AE-8412-1FA0AEB12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468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258487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75857-F3C0-406D-9C04-8173C75E3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2487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8.140625" style="16" bestFit="1" customWidth="1"/>
    <col min="3" max="3" width="15.5703125" style="16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8"/>
      <c r="B1" s="38"/>
      <c r="C1" s="38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3"/>
      <c r="B2" s="30"/>
      <c r="C2" s="30"/>
      <c r="D2" s="48"/>
      <c r="E2" s="41"/>
      <c r="F2" s="42" t="s">
        <v>13</v>
      </c>
      <c r="G2" s="42"/>
      <c r="H2" s="42"/>
      <c r="I2" s="49"/>
      <c r="L2" s="4"/>
      <c r="O2" s="5"/>
    </row>
    <row r="3" spans="1:15" ht="16.5" x14ac:dyDescent="0.3">
      <c r="A3" s="24" t="s">
        <v>0</v>
      </c>
      <c r="B3" s="31">
        <v>21500</v>
      </c>
      <c r="C3" s="31"/>
      <c r="D3" s="50"/>
      <c r="E3" s="46"/>
      <c r="F3" s="51">
        <v>2021</v>
      </c>
      <c r="G3" s="52">
        <v>2023</v>
      </c>
      <c r="H3" s="53">
        <f>G3-F3</f>
        <v>2</v>
      </c>
      <c r="I3" s="49"/>
      <c r="L3" s="4"/>
      <c r="M3" s="6"/>
      <c r="N3" s="7"/>
      <c r="O3" s="5"/>
    </row>
    <row r="4" spans="1:15" ht="33" x14ac:dyDescent="0.3">
      <c r="A4" s="71" t="s">
        <v>1</v>
      </c>
      <c r="B4" s="31">
        <v>2800</v>
      </c>
      <c r="C4" s="31"/>
      <c r="D4" s="50"/>
      <c r="E4" s="45"/>
      <c r="F4" s="54" t="s">
        <v>26</v>
      </c>
      <c r="G4" s="44" t="s">
        <v>27</v>
      </c>
      <c r="H4" s="53"/>
      <c r="I4" s="49"/>
      <c r="L4" s="8"/>
      <c r="M4" s="6"/>
      <c r="N4" s="7"/>
      <c r="O4" s="5"/>
    </row>
    <row r="5" spans="1:15" ht="16.5" x14ac:dyDescent="0.3">
      <c r="A5" s="24" t="s">
        <v>2</v>
      </c>
      <c r="B5" s="31">
        <f>B3-B4</f>
        <v>18700</v>
      </c>
      <c r="C5" s="31"/>
      <c r="D5" s="50"/>
      <c r="E5" s="45"/>
      <c r="F5" s="31">
        <f>35.24*10.764</f>
        <v>379.32335999999998</v>
      </c>
      <c r="G5" s="31">
        <f>F5*1.1</f>
        <v>417.255696</v>
      </c>
      <c r="H5" s="22"/>
      <c r="I5" s="55"/>
      <c r="L5" s="4"/>
      <c r="M5" s="6"/>
      <c r="N5" s="7"/>
      <c r="O5" s="5"/>
    </row>
    <row r="6" spans="1:15" ht="16.5" x14ac:dyDescent="0.3">
      <c r="A6" s="24" t="s">
        <v>3</v>
      </c>
      <c r="B6" s="31">
        <f>B4</f>
        <v>2800</v>
      </c>
      <c r="C6" s="31"/>
      <c r="D6" s="50"/>
      <c r="E6" s="56"/>
      <c r="F6" s="31"/>
      <c r="G6" s="31">
        <f>G5/10.764</f>
        <v>38.764000000000003</v>
      </c>
      <c r="H6" s="22"/>
      <c r="I6" s="57"/>
      <c r="J6" s="17"/>
      <c r="L6" s="4"/>
      <c r="M6" s="6"/>
      <c r="N6" s="7"/>
      <c r="O6" s="5"/>
    </row>
    <row r="7" spans="1:15" ht="16.5" x14ac:dyDescent="0.3">
      <c r="A7" s="24" t="s">
        <v>4</v>
      </c>
      <c r="B7" s="24">
        <v>0</v>
      </c>
      <c r="C7" s="24"/>
      <c r="D7" s="34"/>
      <c r="E7" s="58"/>
      <c r="F7" s="31"/>
      <c r="G7" s="31"/>
      <c r="H7" s="59"/>
      <c r="I7" s="60"/>
      <c r="J7" s="17"/>
      <c r="L7" s="4"/>
      <c r="M7" s="9"/>
      <c r="N7" s="10"/>
      <c r="O7" s="5"/>
    </row>
    <row r="8" spans="1:15" ht="16.5" x14ac:dyDescent="0.3">
      <c r="A8" s="24" t="s">
        <v>5</v>
      </c>
      <c r="B8" s="24">
        <f>B9-B7</f>
        <v>60</v>
      </c>
      <c r="C8" s="24"/>
      <c r="D8" s="35"/>
      <c r="E8" s="61"/>
      <c r="F8" s="31"/>
      <c r="G8" s="31"/>
      <c r="H8" s="59"/>
      <c r="I8" s="60"/>
      <c r="J8" s="17"/>
      <c r="L8" s="4"/>
      <c r="M8" s="9"/>
      <c r="N8" s="10"/>
      <c r="O8" s="5"/>
    </row>
    <row r="9" spans="1:15" ht="16.5" x14ac:dyDescent="0.3">
      <c r="A9" s="24" t="s">
        <v>6</v>
      </c>
      <c r="B9" s="24">
        <v>60</v>
      </c>
      <c r="C9" s="24"/>
      <c r="D9" s="34"/>
      <c r="E9" s="58"/>
      <c r="F9" s="31"/>
      <c r="G9" s="31"/>
      <c r="H9" s="62"/>
      <c r="I9" s="60"/>
      <c r="J9" s="17"/>
      <c r="K9" s="15"/>
      <c r="L9" s="15"/>
      <c r="M9" s="13"/>
      <c r="N9" s="10"/>
      <c r="O9" s="5"/>
    </row>
    <row r="10" spans="1:15" ht="33" x14ac:dyDescent="0.3">
      <c r="A10" s="71" t="s">
        <v>7</v>
      </c>
      <c r="B10" s="24">
        <f>90*B7/B9</f>
        <v>0</v>
      </c>
      <c r="C10" s="24"/>
      <c r="D10" s="34"/>
      <c r="E10" s="58"/>
      <c r="F10" s="31"/>
      <c r="G10" s="31"/>
      <c r="H10" s="62"/>
      <c r="I10" s="60"/>
      <c r="J10" s="17"/>
      <c r="K10" s="15"/>
      <c r="L10" s="15"/>
      <c r="M10" s="13"/>
      <c r="N10" s="10"/>
      <c r="O10" s="5"/>
    </row>
    <row r="11" spans="1:15" ht="16.5" x14ac:dyDescent="0.3">
      <c r="A11" s="24"/>
      <c r="B11" s="32">
        <f>B10%</f>
        <v>0</v>
      </c>
      <c r="C11" s="32"/>
      <c r="D11" s="36"/>
      <c r="E11" s="63"/>
      <c r="F11" s="31"/>
      <c r="G11" s="31"/>
      <c r="H11" s="62"/>
      <c r="I11" s="60"/>
      <c r="J11" s="17"/>
      <c r="K11" s="15"/>
      <c r="L11" s="15"/>
      <c r="M11" s="13"/>
      <c r="N11" s="11"/>
      <c r="O11" s="5"/>
    </row>
    <row r="12" spans="1:15" ht="16.5" x14ac:dyDescent="0.3">
      <c r="A12" s="24" t="s">
        <v>8</v>
      </c>
      <c r="B12" s="31">
        <f>B6*B11</f>
        <v>0</v>
      </c>
      <c r="C12" s="31"/>
      <c r="D12" s="37"/>
      <c r="E12" s="64"/>
      <c r="F12" s="31"/>
      <c r="G12" s="31"/>
      <c r="H12" s="62"/>
      <c r="I12" s="65"/>
      <c r="J12" s="17"/>
      <c r="K12" s="15"/>
      <c r="L12" s="15"/>
      <c r="M12" s="13"/>
      <c r="N12" s="7"/>
      <c r="O12" s="5"/>
    </row>
    <row r="13" spans="1:15" ht="16.5" x14ac:dyDescent="0.3">
      <c r="A13" s="24" t="s">
        <v>9</v>
      </c>
      <c r="B13" s="31">
        <f>B6-B12</f>
        <v>2800</v>
      </c>
      <c r="C13" s="31"/>
      <c r="D13" s="37"/>
      <c r="E13" s="66"/>
      <c r="F13" s="31"/>
      <c r="G13" s="31"/>
      <c r="H13" s="62"/>
      <c r="I13" s="60"/>
      <c r="J13" s="17"/>
      <c r="K13" s="15"/>
      <c r="L13" s="15"/>
      <c r="M13" s="13"/>
      <c r="N13" s="7"/>
      <c r="O13" s="5"/>
    </row>
    <row r="14" spans="1:15" ht="16.5" x14ac:dyDescent="0.3">
      <c r="A14" s="24" t="s">
        <v>2</v>
      </c>
      <c r="B14" s="31">
        <f>B5</f>
        <v>18700</v>
      </c>
      <c r="C14" s="31"/>
      <c r="D14" s="50"/>
      <c r="E14" s="46"/>
      <c r="F14" s="67" t="s">
        <v>28</v>
      </c>
      <c r="G14" s="42"/>
      <c r="H14" s="62"/>
      <c r="I14" s="60"/>
      <c r="J14" s="17"/>
      <c r="K14" s="15"/>
      <c r="L14" s="15"/>
      <c r="M14" s="13"/>
      <c r="N14" s="7"/>
      <c r="O14" s="5"/>
    </row>
    <row r="15" spans="1:15" ht="16.5" x14ac:dyDescent="0.3">
      <c r="A15" s="24" t="s">
        <v>10</v>
      </c>
      <c r="B15" s="31">
        <f>B14+B13</f>
        <v>21500</v>
      </c>
      <c r="C15" s="31"/>
      <c r="D15" s="50"/>
      <c r="E15" s="46"/>
      <c r="F15" s="67"/>
      <c r="G15" s="68"/>
      <c r="H15" s="62"/>
      <c r="I15" s="67"/>
      <c r="J15" s="15"/>
      <c r="K15" s="15"/>
      <c r="L15" s="15"/>
      <c r="M15" s="13"/>
      <c r="N15" s="7"/>
      <c r="O15" s="5"/>
    </row>
    <row r="16" spans="1:15" ht="16.5" x14ac:dyDescent="0.3">
      <c r="A16" s="24" t="s">
        <v>23</v>
      </c>
      <c r="B16" s="25">
        <v>379</v>
      </c>
      <c r="C16" s="25"/>
      <c r="D16" s="69"/>
      <c r="E16" s="46"/>
      <c r="F16" s="62"/>
      <c r="G16" s="70"/>
      <c r="H16" s="59"/>
      <c r="I16" s="55"/>
      <c r="L16" s="4"/>
      <c r="N16" s="10"/>
      <c r="O16" s="5"/>
    </row>
    <row r="17" spans="1:15" ht="16.5" x14ac:dyDescent="0.3">
      <c r="A17" s="24" t="s">
        <v>11</v>
      </c>
      <c r="B17" s="26">
        <f>B15*B16</f>
        <v>8148500</v>
      </c>
      <c r="C17" s="26"/>
      <c r="D17" s="56"/>
      <c r="E17" s="46"/>
      <c r="F17" s="62"/>
      <c r="G17" s="62"/>
      <c r="H17" s="59"/>
      <c r="I17" s="55"/>
      <c r="L17" s="4"/>
      <c r="N17" s="20"/>
      <c r="O17" s="33"/>
    </row>
    <row r="18" spans="1:15" ht="16.5" x14ac:dyDescent="0.3">
      <c r="A18" s="24" t="s">
        <v>24</v>
      </c>
      <c r="B18" s="26">
        <f>B17*0.9</f>
        <v>7333650</v>
      </c>
      <c r="C18" s="26"/>
      <c r="D18" s="56"/>
      <c r="E18" s="46"/>
      <c r="F18" s="62"/>
      <c r="G18" s="62"/>
      <c r="H18" s="59"/>
      <c r="I18" s="55"/>
      <c r="L18" s="39"/>
      <c r="N18" s="20"/>
      <c r="O18" s="40"/>
    </row>
    <row r="19" spans="1:15" ht="16.5" hidden="1" x14ac:dyDescent="0.3">
      <c r="A19" s="24" t="s">
        <v>24</v>
      </c>
      <c r="B19" s="26">
        <f>B17*0.9</f>
        <v>7333650</v>
      </c>
      <c r="C19" s="26"/>
      <c r="D19" s="27"/>
      <c r="E19" s="12"/>
      <c r="F19" s="21"/>
      <c r="G19" s="21"/>
      <c r="H19" s="20"/>
      <c r="I19" s="33"/>
      <c r="N19" s="20"/>
      <c r="O19" s="12"/>
    </row>
    <row r="20" spans="1:15" ht="16.5" x14ac:dyDescent="0.3">
      <c r="A20" s="24" t="s">
        <v>25</v>
      </c>
      <c r="B20" s="26">
        <f>B17*0.8</f>
        <v>6518800</v>
      </c>
      <c r="C20" s="26"/>
      <c r="D20" s="27"/>
      <c r="E20" s="12"/>
      <c r="F20" s="21"/>
      <c r="G20" s="21"/>
      <c r="H20" s="20"/>
      <c r="I20" s="33"/>
      <c r="N20" s="20"/>
      <c r="O20" s="12"/>
    </row>
    <row r="21" spans="1:15" ht="16.5" hidden="1" x14ac:dyDescent="0.3">
      <c r="A21" s="24" t="s">
        <v>25</v>
      </c>
      <c r="B21" s="26">
        <f>B17*0.8</f>
        <v>6518800</v>
      </c>
      <c r="C21" s="26"/>
      <c r="D21" s="27"/>
      <c r="E21" s="12"/>
      <c r="F21" s="21"/>
      <c r="G21" s="21"/>
      <c r="H21" s="20"/>
      <c r="I21" s="33"/>
      <c r="N21" s="20"/>
      <c r="O21" s="12"/>
    </row>
    <row r="22" spans="1:15" ht="16.5" x14ac:dyDescent="0.3">
      <c r="A22" s="24" t="s">
        <v>12</v>
      </c>
      <c r="B22" s="28">
        <f>B4*417</f>
        <v>1167600</v>
      </c>
      <c r="C22" s="28"/>
      <c r="D22" s="29"/>
      <c r="E22" s="12"/>
      <c r="F22" s="12"/>
      <c r="G22" s="12"/>
      <c r="I22" s="5"/>
    </row>
    <row r="23" spans="1:15" ht="16.5" x14ac:dyDescent="0.3">
      <c r="A23" s="24" t="s">
        <v>16</v>
      </c>
      <c r="B23" s="72">
        <f>B17*0.03/12</f>
        <v>20371.25</v>
      </c>
      <c r="C23" s="28"/>
      <c r="D23" s="28"/>
      <c r="E23" s="12"/>
    </row>
    <row r="24" spans="1:15" x14ac:dyDescent="0.25">
      <c r="A24" s="16"/>
      <c r="B24" s="19"/>
      <c r="C24" s="19"/>
    </row>
    <row r="25" spans="1:15" x14ac:dyDescent="0.25">
      <c r="A25" s="16"/>
      <c r="B25" s="19"/>
      <c r="C25" s="19"/>
    </row>
    <row r="26" spans="1:15" x14ac:dyDescent="0.25">
      <c r="A26" s="42"/>
      <c r="B26" s="41"/>
      <c r="C26" s="41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1:15" x14ac:dyDescent="0.25">
      <c r="A27" s="42"/>
      <c r="B27" s="41"/>
      <c r="C27" s="41"/>
      <c r="D27" s="42" t="s">
        <v>14</v>
      </c>
      <c r="E27" s="42"/>
      <c r="F27" s="42"/>
      <c r="G27" s="42"/>
      <c r="H27" s="42"/>
      <c r="I27" s="42"/>
      <c r="J27" s="42"/>
      <c r="K27" s="42"/>
      <c r="L27" s="42"/>
      <c r="M27" s="42"/>
    </row>
    <row r="28" spans="1:15" x14ac:dyDescent="0.25">
      <c r="A28" s="42"/>
      <c r="B28" s="43" t="s">
        <v>20</v>
      </c>
      <c r="C28" s="43" t="s">
        <v>15</v>
      </c>
      <c r="D28" s="44" t="s">
        <v>21</v>
      </c>
      <c r="E28" s="44"/>
      <c r="F28" s="44" t="s">
        <v>11</v>
      </c>
      <c r="G28" s="44" t="s">
        <v>17</v>
      </c>
      <c r="H28" s="44" t="s">
        <v>18</v>
      </c>
      <c r="I28" s="44" t="s">
        <v>19</v>
      </c>
      <c r="J28" s="44"/>
      <c r="K28" s="42"/>
      <c r="L28" s="42"/>
      <c r="M28" s="42"/>
    </row>
    <row r="29" spans="1:15" x14ac:dyDescent="0.25">
      <c r="A29" s="42"/>
      <c r="B29" s="43"/>
      <c r="C29" s="43">
        <v>379</v>
      </c>
      <c r="D29" s="44"/>
      <c r="E29" s="44"/>
      <c r="F29" s="45">
        <v>8360000</v>
      </c>
      <c r="G29" s="45">
        <f t="shared" ref="G29:G33" si="0">F29/C29</f>
        <v>22058.047493403694</v>
      </c>
      <c r="H29" s="45" t="e">
        <f t="shared" ref="H29:H33" si="1">F29/D29</f>
        <v>#DIV/0!</v>
      </c>
      <c r="I29" s="45" t="e">
        <f>F29/E29</f>
        <v>#DIV/0!</v>
      </c>
      <c r="J29" s="44">
        <f t="shared" ref="J29:J32" si="2">D29/C29</f>
        <v>0</v>
      </c>
      <c r="K29" s="42"/>
      <c r="L29" s="42"/>
      <c r="M29" s="42"/>
    </row>
    <row r="30" spans="1:15" x14ac:dyDescent="0.25">
      <c r="A30" s="42"/>
      <c r="B30" s="43"/>
      <c r="C30" s="43">
        <v>342</v>
      </c>
      <c r="D30" s="44"/>
      <c r="E30" s="44"/>
      <c r="F30" s="45">
        <v>6900000</v>
      </c>
      <c r="G30" s="45">
        <f t="shared" si="0"/>
        <v>20175.438596491229</v>
      </c>
      <c r="H30" s="45" t="e">
        <f t="shared" si="1"/>
        <v>#DIV/0!</v>
      </c>
      <c r="I30" s="45" t="e">
        <f t="shared" ref="I30:I33" si="3">F30/B30</f>
        <v>#DIV/0!</v>
      </c>
      <c r="J30" s="44">
        <f t="shared" si="2"/>
        <v>0</v>
      </c>
      <c r="K30" s="42"/>
      <c r="L30" s="42"/>
      <c r="M30" s="42"/>
    </row>
    <row r="31" spans="1:15" x14ac:dyDescent="0.25">
      <c r="A31" s="42"/>
      <c r="B31" s="43"/>
      <c r="C31" s="43">
        <v>388</v>
      </c>
      <c r="D31" s="44"/>
      <c r="E31" s="44"/>
      <c r="F31" s="45">
        <v>8500000</v>
      </c>
      <c r="G31" s="45">
        <f t="shared" si="0"/>
        <v>21907.216494845361</v>
      </c>
      <c r="H31" s="45" t="e">
        <f t="shared" si="1"/>
        <v>#DIV/0!</v>
      </c>
      <c r="I31" s="45" t="e">
        <f t="shared" si="3"/>
        <v>#DIV/0!</v>
      </c>
      <c r="J31" s="44">
        <f t="shared" si="2"/>
        <v>0</v>
      </c>
      <c r="K31" s="42"/>
      <c r="L31" s="42"/>
      <c r="M31" s="42"/>
    </row>
    <row r="32" spans="1:15" x14ac:dyDescent="0.25">
      <c r="A32" s="42"/>
      <c r="B32" s="43"/>
      <c r="C32" s="43"/>
      <c r="D32" s="44"/>
      <c r="E32" s="44"/>
      <c r="F32" s="45"/>
      <c r="G32" s="45" t="e">
        <f t="shared" si="0"/>
        <v>#DIV/0!</v>
      </c>
      <c r="H32" s="45" t="e">
        <f t="shared" si="1"/>
        <v>#DIV/0!</v>
      </c>
      <c r="I32" s="45" t="e">
        <f t="shared" si="3"/>
        <v>#DIV/0!</v>
      </c>
      <c r="J32" s="44" t="e">
        <f t="shared" si="2"/>
        <v>#DIV/0!</v>
      </c>
      <c r="K32" s="42"/>
      <c r="L32" s="42"/>
      <c r="M32" s="42"/>
    </row>
    <row r="33" spans="1:13" x14ac:dyDescent="0.25">
      <c r="A33" s="42"/>
      <c r="B33" s="43"/>
      <c r="C33" s="43"/>
      <c r="D33" s="44"/>
      <c r="E33" s="44"/>
      <c r="F33" s="44"/>
      <c r="G33" s="45" t="e">
        <f t="shared" si="0"/>
        <v>#DIV/0!</v>
      </c>
      <c r="H33" s="45" t="e">
        <f t="shared" si="1"/>
        <v>#DIV/0!</v>
      </c>
      <c r="I33" s="45" t="e">
        <f t="shared" si="3"/>
        <v>#DIV/0!</v>
      </c>
      <c r="J33" s="44"/>
      <c r="K33" s="42"/>
      <c r="L33" s="42"/>
      <c r="M33" s="42"/>
    </row>
    <row r="34" spans="1:13" x14ac:dyDescent="0.25">
      <c r="A34" s="42"/>
      <c r="B34" s="41" t="s">
        <v>22</v>
      </c>
      <c r="C34" s="41"/>
      <c r="D34" s="42"/>
      <c r="E34" s="42"/>
      <c r="F34" s="42"/>
      <c r="G34" s="42"/>
      <c r="H34" s="42"/>
      <c r="I34" s="42"/>
      <c r="J34" s="42"/>
      <c r="K34" s="42"/>
      <c r="L34" s="42"/>
      <c r="M34" s="42"/>
    </row>
    <row r="35" spans="1:13" x14ac:dyDescent="0.25">
      <c r="A35" s="42"/>
      <c r="B35" s="73">
        <v>379</v>
      </c>
      <c r="C35" s="73">
        <v>7564815</v>
      </c>
      <c r="D35" s="74">
        <f t="shared" ref="D35:D39" si="4">C35/B35</f>
        <v>19959.934036939314</v>
      </c>
      <c r="E35" s="74"/>
      <c r="F35" s="75">
        <f>B3/D35</f>
        <v>1.0771578683682284</v>
      </c>
      <c r="G35" s="45"/>
      <c r="H35" s="44"/>
      <c r="I35" s="45"/>
      <c r="J35" s="42"/>
      <c r="K35" s="42"/>
      <c r="L35" s="46"/>
      <c r="M35" s="42"/>
    </row>
    <row r="36" spans="1:13" x14ac:dyDescent="0.25">
      <c r="A36" s="42"/>
      <c r="B36" s="43">
        <v>379</v>
      </c>
      <c r="C36" s="43">
        <v>7055556</v>
      </c>
      <c r="D36" s="44">
        <f t="shared" si="4"/>
        <v>18616.242744063326</v>
      </c>
      <c r="E36" s="44"/>
      <c r="F36" s="45">
        <f>B15/D36</f>
        <v>1.1549054390610747</v>
      </c>
      <c r="G36" s="45"/>
      <c r="H36" s="44"/>
      <c r="I36" s="45"/>
      <c r="J36" s="42"/>
      <c r="K36" s="42"/>
      <c r="L36" s="42"/>
      <c r="M36" s="42"/>
    </row>
    <row r="37" spans="1:13" x14ac:dyDescent="0.25">
      <c r="A37" s="42"/>
      <c r="B37" s="43">
        <v>379</v>
      </c>
      <c r="C37" s="43">
        <v>7194444</v>
      </c>
      <c r="D37" s="44">
        <f t="shared" si="4"/>
        <v>18982.701846965698</v>
      </c>
      <c r="E37" s="44"/>
      <c r="F37" s="45">
        <f>B15/D37</f>
        <v>1.1326101085782307</v>
      </c>
      <c r="G37" s="45"/>
      <c r="H37" s="44"/>
      <c r="I37" s="44"/>
      <c r="J37" s="42"/>
      <c r="K37" s="42"/>
      <c r="L37" s="42"/>
      <c r="M37" s="42"/>
    </row>
    <row r="38" spans="1:13" ht="15.75" x14ac:dyDescent="0.25">
      <c r="A38" s="47"/>
      <c r="B38" s="73">
        <v>379</v>
      </c>
      <c r="C38" s="73">
        <v>7379630</v>
      </c>
      <c r="D38" s="74">
        <f t="shared" si="4"/>
        <v>19471.319261213721</v>
      </c>
      <c r="E38" s="44"/>
      <c r="F38" s="45">
        <f>B15/D38</f>
        <v>1.1041881503544215</v>
      </c>
      <c r="G38" s="45"/>
      <c r="H38" s="44"/>
      <c r="I38" s="44"/>
      <c r="J38" s="42"/>
      <c r="K38" s="42"/>
      <c r="L38" s="42"/>
      <c r="M38" s="42"/>
    </row>
    <row r="39" spans="1:13" ht="15.75" x14ac:dyDescent="0.25">
      <c r="A39" s="47"/>
      <c r="B39" s="73">
        <v>379</v>
      </c>
      <c r="C39" s="73">
        <v>7888889</v>
      </c>
      <c r="D39" s="74">
        <f t="shared" si="4"/>
        <v>20815.010554089709</v>
      </c>
      <c r="E39" s="44"/>
      <c r="F39" s="45">
        <f>B15/D39</f>
        <v>1.0329084361562193</v>
      </c>
      <c r="G39" s="45"/>
      <c r="H39" s="44"/>
      <c r="I39" s="44"/>
      <c r="J39" s="42"/>
      <c r="K39" s="42"/>
      <c r="L39" s="42"/>
      <c r="M39" s="42"/>
    </row>
    <row r="40" spans="1:13" ht="15.75" x14ac:dyDescent="0.25">
      <c r="A40" s="47"/>
      <c r="B40" s="41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15.75" x14ac:dyDescent="0.25">
      <c r="A41" s="47"/>
      <c r="B41" s="41"/>
      <c r="C41" s="41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15.75" x14ac:dyDescent="0.25">
      <c r="A42" s="47"/>
      <c r="B42" s="41"/>
      <c r="C42" s="41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15.75" x14ac:dyDescent="0.25">
      <c r="A43" s="47"/>
      <c r="B43" s="41"/>
      <c r="C43" s="41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15.75" x14ac:dyDescent="0.25">
      <c r="A44" s="14"/>
    </row>
    <row r="64" spans="4:6" x14ac:dyDescent="0.25">
      <c r="D64" s="12"/>
      <c r="E64" s="12"/>
      <c r="F64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>
      <selection activeCell="S29" sqref="S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2024-10-17T12:47:43Z</dcterms:modified>
</cp:coreProperties>
</file>