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5" sheetId="39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J6"/>
  <c r="I6"/>
  <c r="E6"/>
  <c r="A6"/>
  <c r="P5"/>
  <c r="Q5" s="1"/>
  <c r="B5" s="1"/>
  <c r="J5"/>
  <c r="I5"/>
  <c r="E5"/>
  <c r="A5"/>
  <c r="P4"/>
  <c r="B4" s="1"/>
  <c r="J4"/>
  <c r="I4"/>
  <c r="E4"/>
  <c r="A4"/>
  <c r="Q3"/>
  <c r="B3" s="1"/>
  <c r="J3"/>
  <c r="I3"/>
  <c r="E3"/>
  <c r="A3"/>
  <c r="P2"/>
  <c r="B2" s="1"/>
  <c r="J2"/>
  <c r="I2"/>
  <c r="E2"/>
  <c r="A2"/>
  <c r="I18" i="23"/>
  <c r="I19" s="1"/>
  <c r="E18" i="25"/>
  <c r="E17"/>
  <c r="G19" i="23"/>
  <c r="C14" i="25"/>
  <c r="P14" i="4"/>
  <c r="Q14" s="1"/>
  <c r="Q13"/>
  <c r="P13"/>
  <c r="P17"/>
  <c r="Q17" s="1"/>
  <c r="Q16"/>
  <c r="P16"/>
  <c r="P15"/>
  <c r="Q15" s="1"/>
  <c r="Q12"/>
  <c r="P12"/>
  <c r="P11"/>
  <c r="Q11" s="1"/>
  <c r="Q10"/>
  <c r="P10"/>
  <c r="P9"/>
  <c r="Q9" s="1"/>
  <c r="Q8"/>
  <c r="P8"/>
  <c r="P7"/>
  <c r="Q7" s="1"/>
  <c r="F3" l="1"/>
  <c r="C3"/>
  <c r="F2"/>
  <c r="C2"/>
  <c r="F6"/>
  <c r="C6"/>
  <c r="F5"/>
  <c r="C5"/>
  <c r="F4"/>
  <c r="C4"/>
  <c r="I20" i="23"/>
  <c r="N8" i="24"/>
  <c r="N7"/>
  <c r="N6"/>
  <c r="N5"/>
  <c r="G5" i="4" l="1"/>
  <c r="D5"/>
  <c r="H5" s="1"/>
  <c r="G2"/>
  <c r="D2"/>
  <c r="H2" s="1"/>
  <c r="G4"/>
  <c r="D4"/>
  <c r="H4" s="1"/>
  <c r="G6"/>
  <c r="D6"/>
  <c r="H6" s="1"/>
  <c r="G3"/>
  <c r="D3"/>
  <c r="H3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B7" i="4" l="1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B13"/>
  <c r="C13" s="1"/>
  <c r="D13" s="1"/>
  <c r="N13" i="24"/>
  <c r="F2"/>
  <c r="H2" s="1"/>
  <c r="E2"/>
  <c r="G2" s="1"/>
  <c r="J8" i="4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H32" l="1"/>
  <c r="I31"/>
  <c r="I2" i="24"/>
  <c r="G34" i="4"/>
  <c r="H11"/>
  <c r="H15"/>
  <c r="H9"/>
  <c r="H13"/>
  <c r="H8"/>
  <c r="H12"/>
  <c r="H7"/>
  <c r="H10"/>
  <c r="H14"/>
  <c r="F7"/>
  <c r="F8"/>
  <c r="F9"/>
  <c r="F10"/>
  <c r="F11"/>
  <c r="F12"/>
  <c r="F13"/>
  <c r="F14"/>
  <c r="F15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 l="1"/>
  <c r="H18" s="1"/>
  <c r="D16"/>
  <c r="H16" s="1"/>
  <c r="D17"/>
  <c r="H17" s="1"/>
</calcChain>
</file>

<file path=xl/sharedStrings.xml><?xml version="1.0" encoding="utf-8"?>
<sst xmlns="http://schemas.openxmlformats.org/spreadsheetml/2006/main" count="137" uniqueCount="103">
  <si>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</si>
  <si>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</si>
  <si>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</si>
  <si>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</si>
  <si>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</si>
  <si>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</si>
  <si>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</si>
  <si>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</si>
  <si>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</si>
  <si>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</si>
  <si>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</si>
  <si>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</si>
  <si>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</si>
  <si>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</si>
  <si>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</si>
  <si>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</si>
  <si>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</si>
  <si>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</si>
  <si>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</si>
  <si>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</si>
  <si>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</si>
  <si>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</si>
  <si>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</si>
  <si>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</si>
  <si>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</si>
  <si>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</si>
  <si>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</si>
  <si>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</si>
  <si>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</si>
  <si>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</si>
  <si>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</si>
  <si>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</si>
  <si>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</si>
  <si>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</si>
  <si>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</si>
  <si>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</si>
  <si>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</si>
  <si>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</si>
  <si>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</si>
  <si>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</si>
  <si>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</si>
  <si>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</si>
  <si>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</si>
  <si>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</si>
  <si>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</si>
  <si>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</si>
  <si>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</si>
  <si>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</si>
  <si>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</si>
  <si>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</si>
  <si>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</si>
  <si>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</si>
  <si>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</si>
  <si>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</si>
  <si>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</si>
  <si>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</si>
  <si>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</si>
  <si>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</si>
  <si>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</si>
  <si>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</si>
  <si>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</si>
  <si>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</si>
  <si>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</si>
  <si>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</si>
  <si>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</si>
  <si>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</si>
  <si>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</si>
  <si>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</si>
  <si>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</si>
  <si>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</si>
  <si>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</si>
  <si>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</si>
  <si>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</si>
  <si>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</si>
  <si>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</si>
  <si>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</si>
  <si>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</si>
  <si>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</si>
  <si>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</si>
  <si>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</si>
  <si>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</si>
  <si>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</si>
  <si>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</si>
  <si>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</si>
  <si>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</si>
  <si>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</si>
  <si>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</si>
  <si>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</si>
  <si>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</si>
  <si>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</si>
  <si>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</si>
  <si>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</si>
  <si>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</si>
  <si>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</si>
  <si>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</si>
  <si>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</si>
  <si>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</si>
  <si>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</si>
  <si>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Carpet</t>
  </si>
  <si>
    <t>Terrace</t>
  </si>
  <si>
    <t>Parking</t>
  </si>
  <si>
    <t>GV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</si>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</sst>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8" fillId="0" borderId="0" xfId="0" applyFont="1"/>
    <xf numFmtId="0" fontId="17" fillId="0" borderId="0" xfId="0" applyFont="1"/>
    <xf numFmtId="0" fontId="0" fillId="0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108857</xdr:rowOff>
    </xdr:from>
    <xdr:to>
      <xdr:col>10</xdr:col>
      <xdr:colOff>340179</xdr:colOff>
      <xdr:row>37</xdr:row>
      <xdr:rowOff>147464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429" y="108857"/>
          <a:ext cx="6027964" cy="6814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9</xdr:col>
      <xdr:colOff>453118</xdr:colOff>
      <xdr:row>34</xdr:row>
      <xdr:rowOff>68036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0"/>
          <a:ext cx="5710918" cy="6545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57150</xdr:rowOff>
    </xdr:from>
    <xdr:to>
      <xdr:col>8</xdr:col>
      <xdr:colOff>285750</xdr:colOff>
      <xdr:row>33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628650"/>
          <a:ext cx="5086350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7</xdr:col>
      <xdr:colOff>561975</xdr:colOff>
      <xdr:row>32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180975"/>
          <a:ext cx="4419600" cy="60769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8283</xdr:rowOff>
    </xdr:from>
    <xdr:to>
      <xdr:col>12</xdr:col>
      <xdr:colOff>149679</xdr:colOff>
      <xdr:row>35</xdr:row>
      <xdr:rowOff>78663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3"/>
          <a:ext cx="7497536" cy="6737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204108</xdr:colOff>
      <xdr:row>0</xdr:row>
      <xdr:rowOff>81642</xdr:rowOff>
    </xdr:from>
    <xdr:to>
      <xdr:col>23</xdr:col>
      <xdr:colOff>468006</xdr:colOff>
      <xdr:row>27</xdr:row>
      <xdr:rowOff>190499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51965" y="81642"/>
          <a:ext cx="6999434" cy="5252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0">
        <f>C3+D2</f>
        <v>25435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0" t="s">
        <v>59</v>
      </c>
      <c r="C3" s="51">
        <v>23400</v>
      </c>
      <c r="D3" s="40"/>
      <c r="E3" s="40"/>
      <c r="F3" s="40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0" t="s">
        <v>60</v>
      </c>
      <c r="C4" s="51">
        <v>0</v>
      </c>
      <c r="D4" s="40"/>
      <c r="E4" s="40"/>
      <c r="F4" s="40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0" t="s">
        <v>81</v>
      </c>
      <c r="C5" s="55">
        <f>C3+C4</f>
        <v>23400</v>
      </c>
      <c r="D5" s="56" t="s">
        <v>61</v>
      </c>
      <c r="E5" s="57">
        <f>ROUND(C5/10.764,0)</f>
        <v>2174</v>
      </c>
      <c r="F5" s="56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0" t="s">
        <v>82</v>
      </c>
      <c r="C6" s="51">
        <v>7450</v>
      </c>
      <c r="D6" s="40"/>
      <c r="E6" s="40"/>
      <c r="F6" s="40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0" t="s">
        <v>83</v>
      </c>
      <c r="C7" s="55">
        <f>C5-C6</f>
        <v>15950</v>
      </c>
      <c r="D7" s="40"/>
      <c r="E7" s="40"/>
      <c r="F7" s="40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0" t="s">
        <v>84</v>
      </c>
      <c r="C8" s="98">
        <v>0</v>
      </c>
      <c r="D8" s="99">
        <f>1-C8</f>
        <v>1</v>
      </c>
      <c r="E8" s="40"/>
      <c r="F8" s="40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8" t="s">
        <v>85</v>
      </c>
      <c r="C9" s="72"/>
      <c r="D9" s="55">
        <f>ROUND(C7*D8,0)</f>
        <v>15950</v>
      </c>
      <c r="E9" s="40"/>
      <c r="F9" s="40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0" t="s">
        <v>86</v>
      </c>
      <c r="C10" s="55">
        <f>C6+D9</f>
        <v>23400</v>
      </c>
      <c r="D10" s="56" t="s">
        <v>61</v>
      </c>
      <c r="E10" s="57">
        <f>ROUND(C10/10.764,0)</f>
        <v>2174</v>
      </c>
      <c r="F10" s="56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59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6" t="s">
        <v>63</v>
      </c>
      <c r="C12" s="61">
        <v>2024</v>
      </c>
      <c r="D12" s="72"/>
      <c r="E12" s="60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6" t="s">
        <v>64</v>
      </c>
      <c r="C13" s="61">
        <v>2024</v>
      </c>
      <c r="D13" s="60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6" t="s">
        <v>65</v>
      </c>
      <c r="C14" s="61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6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/>
      <c r="D16" s="72"/>
      <c r="E16" s="60"/>
      <c r="F16" s="72"/>
      <c r="G16" s="86">
        <v>13</v>
      </c>
      <c r="H16" s="87">
        <v>13</v>
      </c>
      <c r="I16" s="97">
        <v>87</v>
      </c>
      <c r="J16" s="60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0">
        <v>659</v>
      </c>
      <c r="D17" s="72" t="s">
        <v>101</v>
      </c>
      <c r="E17" s="72">
        <f>C17*E10</f>
        <v>1432666</v>
      </c>
      <c r="F17" s="72"/>
      <c r="G17" s="86">
        <v>14</v>
      </c>
      <c r="H17" s="87">
        <v>14</v>
      </c>
      <c r="I17" s="97">
        <v>86</v>
      </c>
      <c r="J17" s="72"/>
      <c r="K17" s="60"/>
      <c r="L17" s="60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>
        <f>C17*2000</f>
        <v>1318000</v>
      </c>
      <c r="F18" s="72"/>
      <c r="G18" s="86">
        <v>15</v>
      </c>
      <c r="H18" s="87">
        <v>15</v>
      </c>
      <c r="I18" s="97">
        <v>85</v>
      </c>
      <c r="J18" s="60"/>
      <c r="K18" s="72"/>
      <c r="L18" s="60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0"/>
      <c r="C19" s="51"/>
      <c r="D19" s="40"/>
      <c r="E19" s="40"/>
      <c r="F19" s="40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0"/>
      <c r="C20" s="51"/>
      <c r="D20" s="40"/>
      <c r="E20" s="40"/>
      <c r="F20" s="40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0"/>
      <c r="C21" s="55"/>
      <c r="D21" s="56"/>
      <c r="E21" s="57"/>
      <c r="F21" s="56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0"/>
      <c r="C22" s="51"/>
      <c r="D22" s="40"/>
      <c r="E22" s="40"/>
      <c r="F22" s="40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0"/>
      <c r="C23" s="51"/>
      <c r="D23" s="40"/>
      <c r="E23" s="40"/>
      <c r="F23" s="40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8"/>
      <c r="C24" s="51"/>
      <c r="D24" s="40"/>
      <c r="E24" s="40"/>
      <c r="F24" s="40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0"/>
      <c r="C25" s="55"/>
      <c r="D25" s="56"/>
      <c r="E25" s="57"/>
      <c r="F25" s="56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0"/>
      <c r="B31" s="68"/>
      <c r="C31" s="40"/>
      <c r="D31" s="40"/>
      <c r="E31" s="40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0"/>
      <c r="B32" s="51"/>
      <c r="C32" s="40"/>
      <c r="D32" s="40"/>
      <c r="E32" s="40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0"/>
      <c r="B33" s="55"/>
      <c r="C33" s="56"/>
      <c r="D33" s="110"/>
      <c r="E33" s="56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0"/>
      <c r="B34" s="51"/>
      <c r="C34" s="40"/>
      <c r="D34" s="40"/>
      <c r="E34" s="40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0"/>
      <c r="B35" s="68"/>
      <c r="C35" s="40"/>
      <c r="D35" s="40"/>
      <c r="E35" s="40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8"/>
      <c r="B36" s="51"/>
      <c r="C36" s="40"/>
      <c r="D36" s="40"/>
      <c r="E36" s="40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0"/>
      <c r="B37" s="55"/>
      <c r="C37" s="56"/>
      <c r="D37" s="57"/>
      <c r="E37" s="56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I17" sqref="I1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5"/>
      <c r="G1" s="75"/>
    </row>
    <row r="2" spans="1:9">
      <c r="A2" s="15"/>
      <c r="D2" s="17"/>
      <c r="F2" s="75"/>
      <c r="G2" s="75"/>
    </row>
    <row r="3" spans="1:9">
      <c r="A3" s="15" t="s">
        <v>13</v>
      </c>
      <c r="B3" s="18"/>
      <c r="C3" s="19">
        <v>4500</v>
      </c>
      <c r="D3" s="20" t="s">
        <v>102</v>
      </c>
      <c r="F3" s="75"/>
      <c r="G3" s="75"/>
      <c r="H3" s="75"/>
      <c r="I3" s="75"/>
    </row>
    <row r="4" spans="1:9" ht="30">
      <c r="A4" s="21" t="s">
        <v>14</v>
      </c>
      <c r="B4" s="18"/>
      <c r="C4" s="19">
        <v>2000</v>
      </c>
      <c r="D4" s="22"/>
      <c r="F4" s="75"/>
      <c r="G4" s="75"/>
      <c r="H4" s="75"/>
      <c r="I4" s="75"/>
    </row>
    <row r="5" spans="1:9" ht="16.5">
      <c r="A5" s="15" t="s">
        <v>15</v>
      </c>
      <c r="B5" s="18"/>
      <c r="C5" s="19">
        <f>C3-C4</f>
        <v>2500</v>
      </c>
      <c r="D5" s="22"/>
      <c r="F5" s="75"/>
      <c r="G5" s="75"/>
      <c r="H5" s="115"/>
      <c r="I5" s="75"/>
    </row>
    <row r="6" spans="1:9">
      <c r="A6" s="15" t="s">
        <v>16</v>
      </c>
      <c r="B6" s="18"/>
      <c r="C6" s="19">
        <f>C4</f>
        <v>2000</v>
      </c>
      <c r="D6" s="22"/>
      <c r="F6" s="75"/>
      <c r="G6" s="75"/>
    </row>
    <row r="7" spans="1:9">
      <c r="A7" s="15" t="s">
        <v>17</v>
      </c>
      <c r="B7" s="23"/>
      <c r="C7" s="24">
        <v>0</v>
      </c>
      <c r="D7" s="24"/>
      <c r="F7" s="75"/>
      <c r="G7" s="75"/>
    </row>
    <row r="8" spans="1:9">
      <c r="A8" s="15" t="s">
        <v>18</v>
      </c>
      <c r="B8" s="23"/>
      <c r="C8" s="24">
        <f>C9-C7</f>
        <v>60</v>
      </c>
      <c r="D8" s="24"/>
      <c r="F8" s="75"/>
      <c r="G8" s="75"/>
    </row>
    <row r="9" spans="1:9">
      <c r="A9" s="15" t="s">
        <v>19</v>
      </c>
      <c r="B9" s="23"/>
      <c r="C9" s="24">
        <v>60</v>
      </c>
      <c r="D9" s="24"/>
      <c r="F9" s="75"/>
      <c r="G9" s="75"/>
    </row>
    <row r="10" spans="1:9" ht="30">
      <c r="A10" s="21" t="s">
        <v>20</v>
      </c>
      <c r="B10" s="23"/>
      <c r="C10" s="24">
        <f>90*C7/C9</f>
        <v>0</v>
      </c>
      <c r="D10" s="24"/>
      <c r="F10" s="75"/>
      <c r="G10" s="75"/>
    </row>
    <row r="11" spans="1:9">
      <c r="A11" s="15"/>
      <c r="B11" s="25"/>
      <c r="C11" s="26">
        <f>C10%</f>
        <v>0</v>
      </c>
      <c r="D11" s="26"/>
      <c r="F11" s="75"/>
      <c r="G11" s="75"/>
    </row>
    <row r="12" spans="1:9">
      <c r="A12" s="15" t="s">
        <v>21</v>
      </c>
      <c r="B12" s="18"/>
      <c r="C12" s="19">
        <f>C6*C11</f>
        <v>0</v>
      </c>
      <c r="D12" s="22"/>
      <c r="F12" s="75"/>
      <c r="G12" s="75"/>
    </row>
    <row r="13" spans="1:9">
      <c r="A13" s="15" t="s">
        <v>22</v>
      </c>
      <c r="B13" s="18"/>
      <c r="C13" s="19">
        <f>C6-C12</f>
        <v>2000</v>
      </c>
      <c r="D13" s="22"/>
      <c r="F13" s="75"/>
      <c r="G13" s="75"/>
    </row>
    <row r="14" spans="1:9">
      <c r="A14" s="15" t="s">
        <v>15</v>
      </c>
      <c r="B14" s="18"/>
      <c r="C14" s="19">
        <f>C5</f>
        <v>2500</v>
      </c>
      <c r="D14" s="22"/>
      <c r="F14" s="75"/>
      <c r="G14" s="75"/>
    </row>
    <row r="15" spans="1:9">
      <c r="B15" s="18"/>
      <c r="C15" s="19"/>
      <c r="D15" s="22"/>
      <c r="F15" s="75"/>
      <c r="G15" s="75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5" t="s">
        <v>98</v>
      </c>
      <c r="G16" s="75">
        <v>413</v>
      </c>
      <c r="I16">
        <v>2695500</v>
      </c>
    </row>
    <row r="17" spans="1:9">
      <c r="B17" s="23"/>
      <c r="C17" s="24"/>
      <c r="D17" s="24"/>
      <c r="F17" s="75" t="s">
        <v>69</v>
      </c>
      <c r="G17" s="75">
        <v>100</v>
      </c>
      <c r="H17" s="7" t="s">
        <v>100</v>
      </c>
      <c r="I17">
        <v>200000</v>
      </c>
    </row>
    <row r="18" spans="1:9" ht="16.5">
      <c r="A18" s="27" t="s">
        <v>97</v>
      </c>
      <c r="B18" s="7"/>
      <c r="C18" s="73">
        <v>599</v>
      </c>
      <c r="D18" s="73"/>
      <c r="E18" s="74"/>
      <c r="F18" s="75" t="s">
        <v>99</v>
      </c>
      <c r="G18" s="75">
        <v>86</v>
      </c>
      <c r="H18" s="7" t="s">
        <v>68</v>
      </c>
      <c r="I18">
        <f>I16+I17</f>
        <v>2895500</v>
      </c>
    </row>
    <row r="19" spans="1:9">
      <c r="A19" s="15"/>
      <c r="B19" s="6"/>
      <c r="C19" s="29">
        <f>C18*C16</f>
        <v>2695500</v>
      </c>
      <c r="D19" s="75" t="s">
        <v>68</v>
      </c>
      <c r="E19" s="29"/>
      <c r="F19" s="118"/>
      <c r="G19" s="75">
        <f>SUM(G16:G18)</f>
        <v>599</v>
      </c>
      <c r="H19" s="7" t="s">
        <v>24</v>
      </c>
      <c r="I19">
        <f>I18*95%</f>
        <v>2750725</v>
      </c>
    </row>
    <row r="20" spans="1:9">
      <c r="A20" s="15"/>
      <c r="B20" s="60">
        <f>C20*90%</f>
        <v>2183355</v>
      </c>
      <c r="C20" s="30">
        <f>C19*90%</f>
        <v>2425950</v>
      </c>
      <c r="D20" s="75" t="s">
        <v>24</v>
      </c>
      <c r="E20" s="30"/>
      <c r="F20" s="75"/>
      <c r="G20" s="75"/>
      <c r="H20" s="7" t="s">
        <v>25</v>
      </c>
      <c r="I20">
        <f>I18*80%</f>
        <v>2316400</v>
      </c>
    </row>
    <row r="21" spans="1:9">
      <c r="A21" s="15"/>
      <c r="C21" s="30">
        <f>C19*80%</f>
        <v>2156400</v>
      </c>
      <c r="D21" s="75" t="s">
        <v>25</v>
      </c>
      <c r="E21" s="30"/>
      <c r="F21" s="75"/>
      <c r="G21" s="75"/>
    </row>
    <row r="22" spans="1:9">
      <c r="A22" s="15"/>
      <c r="F22" s="75"/>
      <c r="G22" s="75"/>
    </row>
    <row r="23" spans="1:9">
      <c r="A23" s="31" t="s">
        <v>26</v>
      </c>
      <c r="B23" s="32"/>
      <c r="C23" s="33">
        <f>C4*C18</f>
        <v>1198000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5615.625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E32" sqref="E32:E3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950</v>
      </c>
      <c r="C2" s="4">
        <f t="shared" ref="C2:C6" si="2">B2*1.2</f>
        <v>1140</v>
      </c>
      <c r="D2" s="4">
        <f t="shared" ref="D2:D6" si="3">C2*1.2</f>
        <v>1368</v>
      </c>
      <c r="E2" s="5">
        <f>R2</f>
        <v>4100000</v>
      </c>
      <c r="F2" s="4">
        <f t="shared" ref="F2:F6" si="4">ROUND((E2/B2),0)</f>
        <v>4316</v>
      </c>
      <c r="G2" s="4">
        <f t="shared" ref="G2:G6" si="5">ROUND((E2/C2),0)</f>
        <v>3596</v>
      </c>
      <c r="H2" s="4">
        <f t="shared" ref="H2:H6" si="6">ROUND((E2/D2),0)</f>
        <v>2997</v>
      </c>
      <c r="I2" s="4">
        <f t="shared" ref="I2:I6" si="7">T2</f>
        <v>0</v>
      </c>
      <c r="J2" s="4">
        <f t="shared" ref="J2:J6" si="8">U2</f>
        <v>0</v>
      </c>
      <c r="K2" s="72"/>
      <c r="L2" s="72"/>
      <c r="M2" s="72"/>
      <c r="N2" s="72"/>
      <c r="O2" s="72">
        <v>0</v>
      </c>
      <c r="P2" s="72">
        <f t="shared" ref="P2" si="9">O2/1.2</f>
        <v>0</v>
      </c>
      <c r="Q2" s="72">
        <v>950</v>
      </c>
      <c r="R2" s="2">
        <v>4100000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667.5</v>
      </c>
      <c r="C3" s="4">
        <f t="shared" si="2"/>
        <v>801</v>
      </c>
      <c r="D3" s="4">
        <f t="shared" si="3"/>
        <v>961.19999999999993</v>
      </c>
      <c r="E3" s="5">
        <f>R3</f>
        <v>3500000</v>
      </c>
      <c r="F3" s="4">
        <f t="shared" si="4"/>
        <v>5243</v>
      </c>
      <c r="G3" s="4">
        <f t="shared" si="5"/>
        <v>4370</v>
      </c>
      <c r="H3" s="4">
        <f t="shared" si="6"/>
        <v>3641</v>
      </c>
      <c r="I3" s="4">
        <f t="shared" si="7"/>
        <v>0</v>
      </c>
      <c r="J3" s="4">
        <f t="shared" si="8"/>
        <v>0</v>
      </c>
      <c r="K3" s="72"/>
      <c r="L3" s="72"/>
      <c r="M3" s="72"/>
      <c r="N3" s="72"/>
      <c r="O3" s="72">
        <v>0</v>
      </c>
      <c r="P3" s="72">
        <v>801</v>
      </c>
      <c r="Q3" s="72">
        <f t="shared" ref="Q3:Q6" si="10">P3/1.2</f>
        <v>667.5</v>
      </c>
      <c r="R3" s="2">
        <v>3500000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1415</v>
      </c>
      <c r="C4" s="4">
        <f t="shared" si="2"/>
        <v>1698</v>
      </c>
      <c r="D4" s="4">
        <f t="shared" si="3"/>
        <v>2037.6</v>
      </c>
      <c r="E4" s="5">
        <f>R4</f>
        <v>7700000</v>
      </c>
      <c r="F4" s="4">
        <f t="shared" si="4"/>
        <v>5442</v>
      </c>
      <c r="G4" s="4">
        <f t="shared" si="5"/>
        <v>4535</v>
      </c>
      <c r="H4" s="4">
        <f t="shared" si="6"/>
        <v>3779</v>
      </c>
      <c r="I4" s="4">
        <f t="shared" si="7"/>
        <v>0</v>
      </c>
      <c r="J4" s="4">
        <f t="shared" si="8"/>
        <v>0</v>
      </c>
      <c r="K4" s="72"/>
      <c r="L4" s="72"/>
      <c r="M4" s="72"/>
      <c r="N4" s="72"/>
      <c r="O4" s="72">
        <v>0</v>
      </c>
      <c r="P4" s="72">
        <f>O4/1.2</f>
        <v>0</v>
      </c>
      <c r="Q4" s="72">
        <v>1415</v>
      </c>
      <c r="R4" s="2">
        <v>7700000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ref="E5:E6" si="11">R5</f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K5" s="72"/>
      <c r="L5" s="72"/>
      <c r="M5" s="72"/>
      <c r="N5" s="72"/>
      <c r="O5" s="72">
        <v>0</v>
      </c>
      <c r="P5" s="72">
        <f>O5/1.2</f>
        <v>0</v>
      </c>
      <c r="Q5" s="72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11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2"/>
      <c r="L6" s="72"/>
      <c r="M6" s="72"/>
      <c r="N6" s="72"/>
      <c r="O6" s="72">
        <v>0</v>
      </c>
      <c r="P6" s="72">
        <f>O6/1.2</f>
        <v>0</v>
      </c>
      <c r="Q6" s="72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15" si="12">N7</f>
        <v>6</v>
      </c>
      <c r="B7" s="4">
        <f t="shared" ref="B7:B9" si="13">Q7</f>
        <v>0</v>
      </c>
      <c r="C7" s="4">
        <f t="shared" ref="C7:C15" si="14">B7*1.2</f>
        <v>0</v>
      </c>
      <c r="D7" s="4">
        <f t="shared" ref="D7:D15" si="15">C7*1.2</f>
        <v>0</v>
      </c>
      <c r="E7" s="5">
        <f t="shared" ref="E7:E9" si="16">R7</f>
        <v>0</v>
      </c>
      <c r="F7" s="4" t="e">
        <f t="shared" ref="F7:F15" si="17">ROUND((E7/B7),0)</f>
        <v>#DIV/0!</v>
      </c>
      <c r="G7" s="4" t="e">
        <f t="shared" ref="G7:G15" si="18">ROUND((E7/C7),0)</f>
        <v>#DIV/0!</v>
      </c>
      <c r="H7" s="4" t="e">
        <f t="shared" ref="H7:H15" si="19">ROUND((E7/D7),0)</f>
        <v>#DIV/0!</v>
      </c>
      <c r="I7" s="4">
        <f t="shared" ref="I7:I15" si="20">T7</f>
        <v>0</v>
      </c>
      <c r="J7" s="4">
        <f t="shared" ref="J7:J15" si="21">U7</f>
        <v>0</v>
      </c>
      <c r="N7" s="65">
        <v>6</v>
      </c>
      <c r="O7" s="72">
        <v>0</v>
      </c>
      <c r="P7" s="72">
        <f t="shared" ref="P7" si="22">O7/1.2</f>
        <v>0</v>
      </c>
      <c r="Q7" s="72">
        <f t="shared" ref="Q7:Q17" si="23">P7/1.2</f>
        <v>0</v>
      </c>
      <c r="R7" s="2">
        <v>0</v>
      </c>
      <c r="S7" s="2"/>
      <c r="T7" s="2"/>
    </row>
    <row r="8" spans="1:35">
      <c r="A8" s="4">
        <f t="shared" si="12"/>
        <v>7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5">
        <v>7</v>
      </c>
      <c r="O8" s="72">
        <v>0</v>
      </c>
      <c r="P8" s="72">
        <f>O8/1.2</f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5">
        <v>8</v>
      </c>
      <c r="O9" s="72">
        <v>0</v>
      </c>
      <c r="P9" s="72">
        <f>O9/1.2</f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ref="B10:B17" si="24">Q10</f>
        <v>0</v>
      </c>
      <c r="C10" s="4">
        <f t="shared" si="14"/>
        <v>0</v>
      </c>
      <c r="D10" s="4">
        <f t="shared" si="15"/>
        <v>0</v>
      </c>
      <c r="E10" s="5">
        <f>R14</f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2">
        <v>0</v>
      </c>
      <c r="P10" s="72">
        <f t="shared" ref="P10:P11" si="25">O10/1.2</f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24"/>
        <v>0</v>
      </c>
      <c r="C11" s="4">
        <f t="shared" si="14"/>
        <v>0</v>
      </c>
      <c r="D11" s="4">
        <f t="shared" si="15"/>
        <v>0</v>
      </c>
      <c r="E11" s="5">
        <f>R11</f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 s="72">
        <v>0</v>
      </c>
      <c r="P11" s="72">
        <f t="shared" si="25"/>
        <v>0</v>
      </c>
      <c r="Q11" s="72">
        <f t="shared" si="23"/>
        <v>0</v>
      </c>
      <c r="R11" s="2">
        <v>0</v>
      </c>
      <c r="S11" s="2"/>
      <c r="V11" s="70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24"/>
        <v>0</v>
      </c>
      <c r="C12" s="4">
        <f t="shared" si="14"/>
        <v>0</v>
      </c>
      <c r="D12" s="4">
        <f t="shared" si="15"/>
        <v>0</v>
      </c>
      <c r="E12" s="5">
        <f>R12</f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 s="72">
        <v>0</v>
      </c>
      <c r="P12" s="72">
        <f>O12/1.2</f>
        <v>0</v>
      </c>
      <c r="Q12" s="72">
        <f t="shared" si="23"/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24"/>
        <v>0</v>
      </c>
      <c r="C13" s="4">
        <f t="shared" si="14"/>
        <v>0</v>
      </c>
      <c r="D13" s="4">
        <f t="shared" si="15"/>
        <v>0</v>
      </c>
      <c r="E13" s="5">
        <f>R13</f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 s="72">
        <v>0</v>
      </c>
      <c r="P13" s="72">
        <f>O13/1.2</f>
        <v>0</v>
      </c>
      <c r="Q13" s="72">
        <f t="shared" ref="Q13:Q14" si="26">P13/1.2</f>
        <v>0</v>
      </c>
      <c r="R13" s="2">
        <v>0</v>
      </c>
      <c r="S13" s="2"/>
    </row>
    <row r="14" spans="1:35" ht="23.25" customHeight="1">
      <c r="A14" s="4">
        <f t="shared" si="12"/>
        <v>0</v>
      </c>
      <c r="B14" s="4">
        <f t="shared" si="24"/>
        <v>0</v>
      </c>
      <c r="C14" s="4">
        <f t="shared" si="14"/>
        <v>0</v>
      </c>
      <c r="D14" s="4">
        <f t="shared" si="15"/>
        <v>0</v>
      </c>
      <c r="E14" s="5" t="e">
        <f>#REF!</f>
        <v>#REF!</v>
      </c>
      <c r="F14" s="4" t="e">
        <f t="shared" si="17"/>
        <v>#REF!</v>
      </c>
      <c r="G14" s="4" t="e">
        <f t="shared" si="18"/>
        <v>#REF!</v>
      </c>
      <c r="H14" s="4" t="e">
        <f t="shared" si="19"/>
        <v>#REF!</v>
      </c>
      <c r="I14" s="4">
        <f t="shared" si="20"/>
        <v>0</v>
      </c>
      <c r="J14" s="4">
        <f t="shared" si="21"/>
        <v>0</v>
      </c>
      <c r="O14" s="72">
        <v>0</v>
      </c>
      <c r="P14" s="72">
        <f>O14/1.2</f>
        <v>0</v>
      </c>
      <c r="Q14" s="72">
        <f t="shared" si="26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24"/>
        <v>0</v>
      </c>
      <c r="C15" s="4">
        <f t="shared" si="14"/>
        <v>0</v>
      </c>
      <c r="D15" s="4">
        <f t="shared" si="15"/>
        <v>0</v>
      </c>
      <c r="E15" s="5">
        <f>R15</f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 s="72">
        <v>0</v>
      </c>
      <c r="P15" s="72">
        <f t="shared" ref="P15" si="27">O15/1.2</f>
        <v>0</v>
      </c>
      <c r="Q15" s="72">
        <f t="shared" si="23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si="24"/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 s="72">
        <v>0</v>
      </c>
      <c r="P16" s="72">
        <f>O16/1.2</f>
        <v>0</v>
      </c>
      <c r="Q16" s="72">
        <f t="shared" si="23"/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4"/>
        <v>0</v>
      </c>
      <c r="C17" s="4">
        <f t="shared" si="29"/>
        <v>0</v>
      </c>
      <c r="D17" s="4">
        <f t="shared" si="30"/>
        <v>0</v>
      </c>
      <c r="E17" s="5">
        <f>R17</f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 s="72">
        <v>0</v>
      </c>
      <c r="P17" s="72">
        <f>O17/1.2</f>
        <v>0</v>
      </c>
      <c r="Q17" s="72">
        <f t="shared" si="23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ref="B18:B19" si="35">Q18</f>
        <v>0</v>
      </c>
      <c r="C18" s="4">
        <f t="shared" si="29"/>
        <v>0</v>
      </c>
      <c r="D18" s="4">
        <f t="shared" si="30"/>
        <v>0</v>
      </c>
      <c r="E18" s="5">
        <f t="shared" ref="E18:E19" si="36">R18</f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ref="Q18" si="37">P18/1.2</f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35"/>
        <v>0</v>
      </c>
      <c r="C19" s="4">
        <f t="shared" si="29"/>
        <v>0</v>
      </c>
      <c r="D19" s="4">
        <f t="shared" si="30"/>
        <v>0</v>
      </c>
      <c r="E19" s="5">
        <f t="shared" si="36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2">
        <v>0</v>
      </c>
      <c r="P19" s="72">
        <f>O19/1.2</f>
        <v>0</v>
      </c>
      <c r="Q19" s="72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1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E32" s="10">
        <v>41</v>
      </c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3:I15"/>
  <sheetViews>
    <sheetView workbookViewId="0">
      <selection activeCell="H13" sqref="H13"/>
    </sheetView>
  </sheetViews>
  <sheetFormatPr defaultRowHeight="15"/>
  <sheetData>
    <row r="3" spans="7:9">
      <c r="H3" s="72"/>
      <c r="I3" s="72"/>
    </row>
    <row r="5" spans="7:9" ht="21">
      <c r="I5" s="116"/>
    </row>
    <row r="10" spans="7:9">
      <c r="G10" s="72"/>
    </row>
    <row r="11" spans="7:9">
      <c r="G11" s="72"/>
    </row>
    <row r="15" spans="7:9" ht="18.75">
      <c r="I15" s="11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C1" zoomScale="70" zoomScaleNormal="70" workbookViewId="0">
      <selection activeCell="M10" sqref="M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Sheet5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2024-10-21T09:03:50Z</dcterms:modified>
</cp:coreProperties>
</file>