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700617B-31E8-4855-BE6A-05C72884CFC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4" i="1" l="1"/>
  <c r="B20" i="1"/>
  <c r="B21" i="1" s="1"/>
  <c r="D33" i="1"/>
  <c r="D32" i="1"/>
  <c r="D31" i="1"/>
  <c r="D30" i="1"/>
  <c r="B23" i="1"/>
  <c r="F5" i="1"/>
  <c r="F6" i="1" s="1"/>
  <c r="G5" i="1" l="1"/>
  <c r="E40" i="1" l="1"/>
  <c r="D40" i="1" l="1"/>
  <c r="D38" i="1" l="1"/>
  <c r="J33" i="1" l="1"/>
  <c r="J32" i="1"/>
  <c r="J31" i="1" l="1"/>
  <c r="J30" i="1"/>
  <c r="D39" i="1"/>
  <c r="G30" i="1" l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6" i="1" l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E37" i="1" s="1"/>
  <c r="E39" i="1" l="1"/>
  <c r="E36" i="1"/>
  <c r="E38" i="1"/>
  <c r="F40" i="1"/>
  <c r="B17" i="1"/>
  <c r="B18" i="1" l="1"/>
  <c r="B22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<sst xmlns="http://schemas.openxmlformats.org/spreadsheetml/2006/main" count="34" uniqueCount="31">
  <si>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</si>
  <si>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</si>
  <si>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</si>
  <si>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</si>
  <si>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</si>
  <si>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</si>
  <si>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</si>
  <si>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</si>
  <si>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</si>
  <si>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</si>
  <si>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</si>
  <si>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</si>
  <si>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</si>
  <si>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</si>
  <si>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</si>
  <si>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</si>
  <si>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</si>
  <si>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</si>
  <si>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</si>
  <si>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</si>
  <si>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</si>
  <si>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</si>
  <si>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</si>
  <si>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</si>
  <si>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</si>
  <si>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</si>
  <si>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</si>
  <si>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</si>
  <si>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</si>
  <si>
    <t>Car Parking - 1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</si>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</sst>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43" fontId="6" fillId="0" borderId="7" xfId="0" applyNumberFormat="1" applyFon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7" fillId="0" borderId="0" xfId="0" applyNumberFormat="1" applyFont="1" applyFill="1"/>
    <xf numFmtId="43" fontId="0" fillId="0" borderId="0" xfId="0" applyNumberFormat="1" applyFill="1"/>
    <xf numFmtId="0" fontId="4" fillId="0" borderId="0" xfId="0" applyFont="1" applyFill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0" fillId="0" borderId="1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43</xdr:row>
      <xdr:rowOff>182144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DA4956-A53D-40F8-96B9-1080C0D7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37364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77402</xdr:colOff>
      <xdr:row>43</xdr:row>
      <xdr:rowOff>20196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DCD6E5-55BF-49C9-AA3C-58B2348D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11802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20</xdr:col>
      <xdr:colOff>46681</xdr:colOff>
      <xdr:row>50</xdr:row>
      <xdr:rowOff>78123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E6098-D1C2-408D-BFF1-C8ED9411B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097" y="1167581"/>
          <a:ext cx="8649907" cy="864038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36</xdr:col>
      <xdr:colOff>308587</xdr:colOff>
      <xdr:row>47</xdr:row>
      <xdr:rowOff>109387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3169A2-FA65-4BF1-9191-DF90CB9C6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04839" y="1167581"/>
          <a:ext cx="9526329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33000</v>
      </c>
      <c r="C3" s="39"/>
      <c r="D3" s="37"/>
      <c r="E3" s="13"/>
      <c r="F3" s="5">
        <v>2004</v>
      </c>
      <c r="G3" s="7">
        <v>2024</v>
      </c>
      <c r="H3" s="8">
        <f>G3-F3</f>
        <v>20</v>
      </c>
      <c r="I3" s="6"/>
      <c r="L3" s="5"/>
      <c r="M3" s="7"/>
      <c r="N3" s="8"/>
      <c r="O3" s="6"/>
    </row>
    <row r="4" spans="1:15" ht="33" x14ac:dyDescent="0.3">
      <c r="A4" s="30" t="s">
        <v>1</v>
      </c>
      <c r="B4" s="39">
        <v>3000</v>
      </c>
      <c r="C4" s="39"/>
      <c r="D4" s="37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30000</v>
      </c>
      <c r="C5" s="39"/>
      <c r="D5" s="37"/>
      <c r="E5" s="21"/>
      <c r="F5" s="13">
        <f>58.08*10.764</f>
        <v>625.17311999999993</v>
      </c>
      <c r="G5" s="13">
        <f>F5*1.1</f>
        <v>687.69043199999999</v>
      </c>
      <c r="H5" s="26"/>
      <c r="I5" s="42"/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3000</v>
      </c>
      <c r="C6" s="39"/>
      <c r="D6" s="37"/>
      <c r="E6" s="37"/>
      <c r="F6" s="21">
        <f>F5/10.764</f>
        <v>58.08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 t="s">
        <v>28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4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3000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30000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33000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625</v>
      </c>
      <c r="C16" s="32"/>
      <c r="D16" s="33"/>
      <c r="E16" s="13"/>
      <c r="F16" s="25"/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20625000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hidden="1" x14ac:dyDescent="0.3">
      <c r="A18" s="29" t="s">
        <v>24</v>
      </c>
      <c r="B18" s="34">
        <f>B17*0.9</f>
        <v>18562500</v>
      </c>
      <c r="C18" s="34"/>
      <c r="D18" s="35"/>
      <c r="E18" s="13"/>
      <c r="F18" s="25"/>
      <c r="G18" s="25"/>
      <c r="H18" s="24"/>
      <c r="I18" s="42"/>
      <c r="N18" s="24"/>
      <c r="O18" s="13"/>
    </row>
    <row r="19" spans="1:15" ht="16.5" x14ac:dyDescent="0.3">
      <c r="A19" s="29" t="s">
        <v>29</v>
      </c>
      <c r="B19" s="34">
        <v>1200000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30</v>
      </c>
      <c r="B20" s="34">
        <f>B19+B17</f>
        <v>21825000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x14ac:dyDescent="0.3">
      <c r="A21" s="29" t="s">
        <v>25</v>
      </c>
      <c r="B21" s="34">
        <f>B20*0.8</f>
        <v>17460000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hidden="1" x14ac:dyDescent="0.3">
      <c r="A22" s="29" t="s">
        <v>25</v>
      </c>
      <c r="B22" s="34">
        <f>B17*0.8</f>
        <v>16500000</v>
      </c>
      <c r="C22" s="34"/>
      <c r="D22" s="35"/>
      <c r="E22" s="13"/>
      <c r="F22" s="25"/>
      <c r="G22" s="25"/>
      <c r="H22" s="24"/>
      <c r="I22" s="42"/>
      <c r="N22" s="24"/>
      <c r="O22" s="13"/>
    </row>
    <row r="23" spans="1:15" ht="16.5" x14ac:dyDescent="0.3">
      <c r="A23" s="29" t="s">
        <v>12</v>
      </c>
      <c r="B23" s="36">
        <f>B4*688</f>
        <v>2064000</v>
      </c>
      <c r="C23" s="36"/>
      <c r="D23" s="37"/>
      <c r="E23" s="13"/>
      <c r="F23" s="13"/>
      <c r="G23" s="13"/>
      <c r="I23" s="6"/>
    </row>
    <row r="24" spans="1:15" ht="16.5" x14ac:dyDescent="0.3">
      <c r="A24" s="31" t="s">
        <v>16</v>
      </c>
      <c r="B24" s="43">
        <f>B20*0.03/12</f>
        <v>54562.5</v>
      </c>
      <c r="C24" s="36"/>
      <c r="D24" s="36"/>
      <c r="E24" s="13"/>
    </row>
    <row r="25" spans="1:15" ht="16.5" x14ac:dyDescent="0.3">
      <c r="A25" s="66"/>
      <c r="B25" s="43"/>
      <c r="C25" s="22"/>
    </row>
    <row r="26" spans="1:15" x14ac:dyDescent="0.25">
      <c r="A26" s="56"/>
      <c r="B26" s="60"/>
      <c r="C26" s="60"/>
      <c r="D26" s="56"/>
      <c r="E26" s="56"/>
      <c r="F26" s="56"/>
      <c r="G26" s="56"/>
      <c r="H26" s="56"/>
      <c r="I26" s="56"/>
      <c r="J26" s="56"/>
      <c r="K26" s="56"/>
      <c r="L26" s="56"/>
      <c r="M26" s="56"/>
    </row>
    <row r="27" spans="1:15" x14ac:dyDescent="0.25">
      <c r="A27" s="56"/>
      <c r="B27" s="55"/>
      <c r="C27" s="55"/>
      <c r="D27" s="56"/>
      <c r="E27" s="56"/>
      <c r="F27" s="56"/>
      <c r="G27" s="56"/>
      <c r="H27" s="56"/>
      <c r="I27" s="56"/>
      <c r="J27" s="56"/>
      <c r="K27" s="56"/>
      <c r="L27" s="56"/>
      <c r="M27" s="56"/>
    </row>
    <row r="28" spans="1:15" x14ac:dyDescent="0.25">
      <c r="A28" s="56"/>
      <c r="B28" s="55"/>
      <c r="C28" s="55"/>
      <c r="D28" s="56" t="s">
        <v>14</v>
      </c>
      <c r="E28" s="56"/>
      <c r="F28" s="56"/>
      <c r="G28" s="56"/>
      <c r="H28" s="56"/>
      <c r="I28" s="56"/>
      <c r="J28" s="56"/>
      <c r="K28" s="56"/>
      <c r="L28" s="56"/>
      <c r="M28" s="56"/>
    </row>
    <row r="29" spans="1:15" x14ac:dyDescent="0.25">
      <c r="A29" s="56"/>
      <c r="B29" s="57" t="s">
        <v>20</v>
      </c>
      <c r="C29" s="57" t="s">
        <v>15</v>
      </c>
      <c r="D29" s="58" t="s">
        <v>21</v>
      </c>
      <c r="E29" s="58"/>
      <c r="F29" s="58" t="s">
        <v>11</v>
      </c>
      <c r="G29" s="58" t="s">
        <v>17</v>
      </c>
      <c r="H29" s="58" t="s">
        <v>18</v>
      </c>
      <c r="I29" s="58" t="s">
        <v>19</v>
      </c>
      <c r="J29" s="58"/>
      <c r="K29" s="56"/>
      <c r="L29" s="56"/>
      <c r="M29" s="56"/>
    </row>
    <row r="30" spans="1:15" x14ac:dyDescent="0.25">
      <c r="A30" s="56"/>
      <c r="B30" s="57"/>
      <c r="C30" s="57">
        <v>635</v>
      </c>
      <c r="D30" s="58">
        <f>C30*1.1</f>
        <v>698.5</v>
      </c>
      <c r="E30" s="58"/>
      <c r="F30" s="59">
        <v>20200000</v>
      </c>
      <c r="G30" s="59">
        <f t="shared" ref="G30:G34" si="0">F30/C30</f>
        <v>31811.023622047243</v>
      </c>
      <c r="H30" s="59">
        <f t="shared" ref="H30:H34" si="1">F30/D30</f>
        <v>28919.112383679312</v>
      </c>
      <c r="I30" s="59" t="e">
        <f t="shared" ref="I30:I34" si="2">F30/B30</f>
        <v>#DIV/0!</v>
      </c>
      <c r="J30" s="58">
        <f t="shared" ref="J30:J33" si="3">D30/C30</f>
        <v>1.1000000000000001</v>
      </c>
      <c r="K30" s="56"/>
      <c r="L30" s="56"/>
      <c r="M30" s="56"/>
    </row>
    <row r="31" spans="1:15" x14ac:dyDescent="0.25">
      <c r="A31" s="56"/>
      <c r="B31" s="57"/>
      <c r="C31" s="57">
        <v>625</v>
      </c>
      <c r="D31" s="58">
        <f>C31*1.1</f>
        <v>687.5</v>
      </c>
      <c r="E31" s="58"/>
      <c r="F31" s="59">
        <v>21600000</v>
      </c>
      <c r="G31" s="59">
        <f t="shared" si="0"/>
        <v>34560</v>
      </c>
      <c r="H31" s="59">
        <f t="shared" si="1"/>
        <v>31418.18181818182</v>
      </c>
      <c r="I31" s="59" t="e">
        <f t="shared" si="2"/>
        <v>#DIV/0!</v>
      </c>
      <c r="J31" s="58">
        <f t="shared" si="3"/>
        <v>1.1000000000000001</v>
      </c>
      <c r="K31" s="56"/>
      <c r="L31" s="56"/>
      <c r="M31" s="56"/>
    </row>
    <row r="32" spans="1:15" s="56" customFormat="1" x14ac:dyDescent="0.25">
      <c r="B32" s="57"/>
      <c r="C32" s="57">
        <v>635</v>
      </c>
      <c r="D32" s="58">
        <f>C32*1.1</f>
        <v>698.5</v>
      </c>
      <c r="E32" s="58"/>
      <c r="F32" s="59">
        <v>21000000</v>
      </c>
      <c r="G32" s="59">
        <f t="shared" si="0"/>
        <v>33070.86614173228</v>
      </c>
      <c r="H32" s="59">
        <f t="shared" si="1"/>
        <v>30064.423765211166</v>
      </c>
      <c r="I32" s="59" t="e">
        <f t="shared" si="2"/>
        <v>#DIV/0!</v>
      </c>
      <c r="J32" s="58">
        <f t="shared" si="3"/>
        <v>1.1000000000000001</v>
      </c>
    </row>
    <row r="33" spans="1:13" x14ac:dyDescent="0.25">
      <c r="A33" s="56"/>
      <c r="B33" s="57"/>
      <c r="C33" s="57">
        <v>625</v>
      </c>
      <c r="D33" s="58">
        <f>C33*1.1</f>
        <v>687.5</v>
      </c>
      <c r="E33" s="58"/>
      <c r="F33" s="59">
        <v>20700000</v>
      </c>
      <c r="G33" s="59">
        <f t="shared" si="0"/>
        <v>33120</v>
      </c>
      <c r="H33" s="59">
        <f t="shared" si="1"/>
        <v>30109.090909090908</v>
      </c>
      <c r="I33" s="59" t="e">
        <f t="shared" si="2"/>
        <v>#DIV/0!</v>
      </c>
      <c r="J33" s="58">
        <f t="shared" si="3"/>
        <v>1.1000000000000001</v>
      </c>
      <c r="K33" s="56"/>
      <c r="L33" s="56"/>
      <c r="M33" s="56"/>
    </row>
    <row r="34" spans="1:13" x14ac:dyDescent="0.25">
      <c r="A34" s="56"/>
      <c r="B34" s="57"/>
      <c r="C34" s="57"/>
      <c r="D34" s="58"/>
      <c r="E34" s="58"/>
      <c r="F34" s="58"/>
      <c r="G34" s="59" t="e">
        <f t="shared" si="0"/>
        <v>#DIV/0!</v>
      </c>
      <c r="H34" s="59" t="e">
        <f t="shared" si="1"/>
        <v>#DIV/0!</v>
      </c>
      <c r="I34" s="59" t="e">
        <f t="shared" si="2"/>
        <v>#DIV/0!</v>
      </c>
      <c r="J34" s="58"/>
      <c r="K34" s="56"/>
      <c r="L34" s="56"/>
      <c r="M34" s="56"/>
    </row>
    <row r="35" spans="1:13" x14ac:dyDescent="0.25">
      <c r="A35" s="56"/>
      <c r="B35" s="55" t="s">
        <v>22</v>
      </c>
      <c r="C35" s="55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63">
        <v>625</v>
      </c>
      <c r="C36" s="63">
        <v>19252252</v>
      </c>
      <c r="D36" s="64">
        <f t="shared" ref="D36:D40" si="4">C36/B36</f>
        <v>30803.603200000001</v>
      </c>
      <c r="E36" s="65">
        <f>B15/D36</f>
        <v>1.0713032428621856</v>
      </c>
      <c r="F36" s="58"/>
      <c r="G36" s="59"/>
      <c r="H36" s="58"/>
      <c r="I36" s="59"/>
      <c r="J36" s="56"/>
      <c r="K36" s="56"/>
      <c r="L36" s="61"/>
      <c r="M36" s="56"/>
    </row>
    <row r="37" spans="1:13" x14ac:dyDescent="0.25">
      <c r="A37" s="56"/>
      <c r="B37" s="63">
        <v>625</v>
      </c>
      <c r="C37" s="57">
        <v>19775000</v>
      </c>
      <c r="D37" s="58">
        <f t="shared" si="4"/>
        <v>31640</v>
      </c>
      <c r="E37" s="59">
        <f>B15/D37</f>
        <v>1.0429835651074588</v>
      </c>
      <c r="F37" s="58"/>
      <c r="G37" s="59"/>
      <c r="H37" s="58"/>
      <c r="I37" s="59"/>
      <c r="J37" s="56"/>
      <c r="K37" s="56"/>
      <c r="L37" s="56"/>
      <c r="M37" s="56"/>
    </row>
    <row r="38" spans="1:13" x14ac:dyDescent="0.25">
      <c r="A38" s="56"/>
      <c r="B38" s="57"/>
      <c r="C38" s="57">
        <v>1299091</v>
      </c>
      <c r="D38" s="58" t="e">
        <f t="shared" si="4"/>
        <v>#DIV/0!</v>
      </c>
      <c r="E38" s="59" t="e">
        <f>B15/D38</f>
        <v>#DIV/0!</v>
      </c>
      <c r="F38" s="58"/>
      <c r="G38" s="59"/>
      <c r="H38" s="58"/>
      <c r="I38" s="58"/>
      <c r="J38" s="56"/>
      <c r="K38" s="56"/>
      <c r="L38" s="56"/>
      <c r="M38" s="56"/>
    </row>
    <row r="39" spans="1:13" ht="15.75" x14ac:dyDescent="0.25">
      <c r="A39" s="62"/>
      <c r="B39" s="57"/>
      <c r="C39" s="63"/>
      <c r="D39" s="64" t="e">
        <f t="shared" si="4"/>
        <v>#DIV/0!</v>
      </c>
      <c r="E39" s="65" t="e">
        <f>B15/D39</f>
        <v>#DIV/0!</v>
      </c>
      <c r="F39" s="58"/>
      <c r="G39" s="59"/>
      <c r="H39" s="58"/>
      <c r="I39" s="58"/>
      <c r="J39" s="56"/>
      <c r="K39" s="56"/>
      <c r="L39" s="56"/>
      <c r="M39" s="56"/>
    </row>
    <row r="40" spans="1:13" ht="15.75" x14ac:dyDescent="0.25">
      <c r="A40" s="62"/>
      <c r="B40" s="63"/>
      <c r="C40" s="63"/>
      <c r="D40" s="64" t="e">
        <f t="shared" si="4"/>
        <v>#DIV/0!</v>
      </c>
      <c r="E40" s="64" t="e">
        <f>C40/A40</f>
        <v>#DIV/0!</v>
      </c>
      <c r="F40" s="59" t="e">
        <f>B15/E40</f>
        <v>#DIV/0!</v>
      </c>
      <c r="G40" s="59"/>
      <c r="H40" s="58"/>
      <c r="I40" s="58"/>
      <c r="J40" s="56"/>
      <c r="K40" s="56"/>
      <c r="L40" s="56"/>
      <c r="M40" s="56"/>
    </row>
    <row r="41" spans="1:13" ht="15.75" x14ac:dyDescent="0.25">
      <c r="A41" s="62"/>
      <c r="B41" s="55"/>
      <c r="C41" s="55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ht="15.75" x14ac:dyDescent="0.25">
      <c r="A42" s="15"/>
      <c r="B42" s="55"/>
      <c r="C42" s="55"/>
      <c r="D42" s="56"/>
      <c r="E42" s="56"/>
      <c r="F42" s="56"/>
      <c r="G42" s="56"/>
      <c r="H42" s="56"/>
      <c r="I42" s="56"/>
      <c r="J42" s="56"/>
    </row>
    <row r="43" spans="1:13" ht="15.75" x14ac:dyDescent="0.25">
      <c r="A43" s="15"/>
      <c r="B43" s="55"/>
      <c r="C43" s="55"/>
      <c r="D43" s="56"/>
      <c r="E43" s="56"/>
      <c r="F43" s="56"/>
      <c r="G43" s="56"/>
      <c r="H43" s="56"/>
      <c r="I43" s="56"/>
      <c r="J43" s="56"/>
    </row>
    <row r="44" spans="1:13" ht="15.75" x14ac:dyDescent="0.25">
      <c r="A44" s="15"/>
    </row>
    <row r="45" spans="1:13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7" zoomScale="93" zoomScaleNormal="93" workbookViewId="0">
      <selection activeCell="V7" sqref="V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8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2024-10-18T11:00:40Z</dcterms:modified>
</cp:coreProperties>
</file>