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Project\Mumbai Main Branch\Supreme Boulevard Chembur -B\Document\"/>
    </mc:Choice>
  </mc:AlternateContent>
  <xr:revisionPtr revIDLastSave="0" documentId="13_ncr:1_{05CA4977-93AE-4555-A16E-FDED5AF201A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6" i="1"/>
  <c r="K6" i="1"/>
  <c r="J7" i="1"/>
  <c r="K7" i="1"/>
  <c r="K5" i="1"/>
  <c r="J5" i="1"/>
  <c r="H39" i="1"/>
  <c r="G39" i="1"/>
  <c r="F39" i="1"/>
  <c r="E38" i="1"/>
  <c r="D38" i="1"/>
  <c r="C38" i="1"/>
  <c r="B38" i="1"/>
  <c r="E37" i="1"/>
  <c r="D37" i="1"/>
  <c r="C37" i="1"/>
  <c r="B37" i="1"/>
  <c r="E36" i="1"/>
  <c r="D36" i="1"/>
  <c r="C36" i="1"/>
  <c r="B36" i="1"/>
  <c r="E35" i="1"/>
  <c r="D35" i="1"/>
  <c r="C35" i="1"/>
  <c r="B35" i="1"/>
  <c r="E34" i="1"/>
  <c r="D34" i="1"/>
  <c r="C34" i="1"/>
  <c r="B34" i="1"/>
  <c r="E33" i="1"/>
  <c r="D33" i="1"/>
  <c r="C33" i="1"/>
  <c r="B33" i="1"/>
  <c r="E32" i="1"/>
  <c r="D32" i="1"/>
  <c r="C32" i="1"/>
  <c r="B32" i="1"/>
  <c r="E31" i="1"/>
  <c r="D31" i="1"/>
  <c r="C31" i="1"/>
  <c r="B31" i="1"/>
  <c r="E30" i="1"/>
  <c r="D30" i="1"/>
  <c r="C30" i="1"/>
  <c r="B30" i="1"/>
  <c r="E29" i="1"/>
  <c r="D29" i="1"/>
  <c r="C29" i="1"/>
  <c r="B29" i="1"/>
  <c r="E28" i="1"/>
  <c r="D28" i="1"/>
  <c r="C28" i="1"/>
  <c r="B28" i="1"/>
  <c r="E27" i="1"/>
  <c r="D27" i="1"/>
  <c r="C27" i="1"/>
  <c r="B27" i="1"/>
  <c r="E26" i="1"/>
  <c r="D26" i="1"/>
  <c r="C26" i="1"/>
  <c r="B26" i="1"/>
  <c r="E25" i="1"/>
  <c r="D25" i="1"/>
  <c r="C25" i="1"/>
  <c r="B25" i="1"/>
  <c r="E24" i="1"/>
  <c r="D24" i="1"/>
  <c r="C24" i="1"/>
  <c r="B24" i="1"/>
  <c r="E23" i="1"/>
  <c r="D23" i="1"/>
  <c r="C23" i="1"/>
  <c r="B23" i="1"/>
  <c r="E22" i="1"/>
  <c r="D22" i="1"/>
  <c r="C22" i="1"/>
  <c r="B22" i="1"/>
  <c r="E21" i="1"/>
  <c r="D21" i="1"/>
  <c r="C21" i="1"/>
  <c r="B21" i="1"/>
  <c r="E20" i="1"/>
  <c r="D20" i="1"/>
  <c r="C20" i="1"/>
  <c r="B20" i="1"/>
  <c r="E19" i="1"/>
  <c r="D19" i="1"/>
  <c r="C19" i="1"/>
  <c r="B19" i="1"/>
  <c r="E18" i="1"/>
  <c r="D18" i="1"/>
  <c r="C18" i="1"/>
  <c r="B18" i="1"/>
  <c r="E17" i="1"/>
  <c r="D17" i="1"/>
  <c r="C17" i="1"/>
  <c r="B17" i="1"/>
  <c r="E16" i="1"/>
  <c r="D16" i="1"/>
  <c r="C16" i="1"/>
  <c r="B16" i="1"/>
  <c r="E15" i="1"/>
  <c r="D15" i="1"/>
  <c r="C15" i="1"/>
  <c r="B15" i="1"/>
  <c r="E14" i="1"/>
  <c r="D14" i="1"/>
  <c r="C14" i="1"/>
  <c r="B14" i="1"/>
  <c r="E13" i="1"/>
  <c r="D13" i="1"/>
  <c r="C13" i="1"/>
  <c r="B13" i="1"/>
  <c r="E12" i="1"/>
  <c r="D12" i="1"/>
  <c r="C12" i="1"/>
  <c r="B12" i="1"/>
  <c r="E11" i="1"/>
  <c r="D11" i="1"/>
  <c r="C11" i="1"/>
  <c r="B11" i="1"/>
  <c r="E10" i="1"/>
  <c r="D10" i="1"/>
  <c r="C10" i="1"/>
  <c r="B10" i="1"/>
  <c r="E9" i="1"/>
  <c r="D9" i="1"/>
  <c r="C9" i="1"/>
  <c r="B9" i="1"/>
  <c r="E8" i="1"/>
  <c r="E39" i="1" s="1"/>
  <c r="D8" i="1"/>
  <c r="D39" i="1" s="1"/>
  <c r="C8" i="1"/>
  <c r="B8" i="1"/>
  <c r="C7" i="1"/>
  <c r="B7" i="1"/>
  <c r="C6" i="1"/>
  <c r="B6" i="1"/>
  <c r="C5" i="1"/>
  <c r="C39" i="1" s="1"/>
  <c r="B5" i="1"/>
  <c r="B39" i="1" s="1"/>
  <c r="B40" i="1" l="1"/>
</calcChain>
</file>

<file path=xl/sharedStrings.xml><?xml version="1.0" encoding="utf-8"?>
<sst xmlns="http://schemas.openxmlformats.org/spreadsheetml/2006/main" count="49" uniqueCount="46">
  <si>
    <t>BLDG. NO. - 01 WING - B</t>
  </si>
  <si>
    <t>FLOOR</t>
  </si>
  <si>
    <t>3bhk</t>
  </si>
  <si>
    <t>2.5bhk</t>
  </si>
  <si>
    <t>2bhk</t>
  </si>
  <si>
    <t>TOTAL NO OF FLATS</t>
  </si>
  <si>
    <t>RERA C.A. 97.38 SQ.MT.</t>
  </si>
  <si>
    <t>RERA C.A. 84.37 SQ.MT.</t>
  </si>
  <si>
    <t>RERA C.A. 64.89 SQ.MT.</t>
  </si>
  <si>
    <t>Flat Nos.</t>
  </si>
  <si>
    <t>1st FLOOR</t>
  </si>
  <si>
    <t xml:space="preserve">2nd FLOOR </t>
  </si>
  <si>
    <t>3rd FLOOR</t>
  </si>
  <si>
    <t>4th FLOOR</t>
  </si>
  <si>
    <t>5th FLOOR</t>
  </si>
  <si>
    <t xml:space="preserve">6th FLOOR </t>
  </si>
  <si>
    <t>7th FLOOR</t>
  </si>
  <si>
    <t>8th FLOOR</t>
  </si>
  <si>
    <t>9th FLOOR</t>
  </si>
  <si>
    <t>10th FLOOR</t>
  </si>
  <si>
    <t>11th FLOOR</t>
  </si>
  <si>
    <t>12th FLOOR</t>
  </si>
  <si>
    <t>13th FLOOR</t>
  </si>
  <si>
    <t>14th FLOOR</t>
  </si>
  <si>
    <t>15th FLOOR</t>
  </si>
  <si>
    <t>16th FLOOR</t>
  </si>
  <si>
    <t>17th FLOOR</t>
  </si>
  <si>
    <t>18th FLOOR</t>
  </si>
  <si>
    <t>19th FLOOR</t>
  </si>
  <si>
    <t>20th FLOOR</t>
  </si>
  <si>
    <t>21st FLOOR</t>
  </si>
  <si>
    <t>22nd FLOOR</t>
  </si>
  <si>
    <t>23rd FLOOR</t>
  </si>
  <si>
    <t>24th FLOOR</t>
  </si>
  <si>
    <t>25th FLOOR</t>
  </si>
  <si>
    <t>26th FLOOR</t>
  </si>
  <si>
    <t>27th FLOOR</t>
  </si>
  <si>
    <t>28th FLOOR</t>
  </si>
  <si>
    <t>29th FLOOR</t>
  </si>
  <si>
    <t>30th FLOOR</t>
  </si>
  <si>
    <t>31st FLOOR</t>
  </si>
  <si>
    <t>32nd FLOOR</t>
  </si>
  <si>
    <t>33rd FLOOR</t>
  </si>
  <si>
    <t>34th FLOOR</t>
  </si>
  <si>
    <t>TOTAL</t>
  </si>
  <si>
    <t>TOTAL C.A.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</si>
</sst>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1"/>
      <color indexed="8"/>
      <name val="Times New Roman"/>
      <family val="1"/>
    </font>
    <font>
      <b/>
      <sz val="10"/>
      <color rgb="FFFF0000"/>
      <name val="Times New Roman"/>
      <family val="1"/>
    </font>
    <font>
      <sz val="11"/>
      <color rgb="FFFF0000"/>
      <name val="Times New Roman"/>
      <family val="1"/>
    </font>
    <font>
      <b/>
      <sz val="11"/>
      <color indexed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3" borderId="7" xfId="1" applyFont="1" applyFill="1" applyBorder="1" applyAlignment="1">
      <alignment horizontal="center" vertical="center" wrapText="1"/>
    </xf>
    <xf numFmtId="0" fontId="2" fillId="4" borderId="8" xfId="1" applyFont="1" applyFill="1" applyBorder="1" applyAlignment="1">
      <alignment horizontal="center" vertical="center" wrapText="1"/>
    </xf>
    <xf numFmtId="0" fontId="2" fillId="5" borderId="7" xfId="1" applyFont="1" applyFill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/>
    </xf>
    <xf numFmtId="2" fontId="3" fillId="0" borderId="7" xfId="1" applyNumberFormat="1" applyFont="1" applyBorder="1" applyAlignment="1">
      <alignment horizontal="center"/>
    </xf>
    <xf numFmtId="1" fontId="3" fillId="0" borderId="8" xfId="1" applyNumberFormat="1" applyFont="1" applyBorder="1" applyAlignment="1">
      <alignment horizontal="center"/>
    </xf>
    <xf numFmtId="1" fontId="3" fillId="0" borderId="7" xfId="1" applyNumberFormat="1" applyFont="1" applyBorder="1" applyAlignment="1">
      <alignment horizontal="center"/>
    </xf>
    <xf numFmtId="1" fontId="4" fillId="0" borderId="10" xfId="1" applyNumberFormat="1" applyFont="1" applyBorder="1" applyAlignment="1">
      <alignment horizontal="center"/>
    </xf>
    <xf numFmtId="2" fontId="3" fillId="0" borderId="8" xfId="1" applyNumberFormat="1" applyFont="1" applyBorder="1" applyAlignment="1">
      <alignment horizontal="center"/>
    </xf>
    <xf numFmtId="0" fontId="3" fillId="0" borderId="7" xfId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/>
    </xf>
    <xf numFmtId="2" fontId="5" fillId="0" borderId="7" xfId="1" applyNumberFormat="1" applyFont="1" applyBorder="1" applyAlignment="1">
      <alignment horizontal="center"/>
    </xf>
    <xf numFmtId="2" fontId="5" fillId="0" borderId="8" xfId="1" applyNumberFormat="1" applyFont="1" applyBorder="1" applyAlignment="1">
      <alignment horizontal="center"/>
    </xf>
    <xf numFmtId="1" fontId="6" fillId="0" borderId="10" xfId="1" applyNumberFormat="1" applyFont="1" applyBorder="1" applyAlignment="1">
      <alignment horizontal="center"/>
    </xf>
    <xf numFmtId="1" fontId="2" fillId="0" borderId="5" xfId="1" applyNumberFormat="1" applyFont="1" applyBorder="1" applyAlignment="1">
      <alignment horizontal="center" vertical="center"/>
    </xf>
    <xf numFmtId="1" fontId="4" fillId="0" borderId="9" xfId="1" applyNumberFormat="1" applyFont="1" applyBorder="1" applyAlignment="1">
      <alignment horizontal="center"/>
    </xf>
    <xf numFmtId="0" fontId="3" fillId="0" borderId="9" xfId="1" applyFont="1" applyBorder="1" applyAlignment="1">
      <alignment horizontal="center" vertical="center"/>
    </xf>
    <xf numFmtId="0" fontId="4" fillId="0" borderId="0" xfId="1" applyFont="1"/>
    <xf numFmtId="1" fontId="0" fillId="0" borderId="0" xfId="0" applyNumberFormat="1"/>
    <xf numFmtId="1" fontId="7" fillId="0" borderId="5" xfId="1" applyNumberFormat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0" fontId="7" fillId="0" borderId="6" xfId="1" applyFont="1" applyBorder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4" borderId="5" xfId="1" applyFont="1" applyFill="1" applyBorder="1" applyAlignment="1">
      <alignment horizontal="center" vertical="center" wrapText="1"/>
    </xf>
    <xf numFmtId="0" fontId="2" fillId="4" borderId="6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5" borderId="6" xfId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0"/>
  <sheetViews>
    <sheetView tabSelected="1" zoomScale="115" zoomScaleNormal="115" workbookViewId="0">
      <selection activeCell="D18" sqref="D18"/>
    </sheetView>
  </sheetViews>
  <sheetFormatPr defaultRowHeight="15" x14ac:dyDescent="0.25"/>
  <cols>
    <col min="1" max="1" width="11.5703125" bestFit="1" customWidth="1"/>
  </cols>
  <sheetData>
    <row r="1" spans="1:11" x14ac:dyDescent="0.25">
      <c r="A1" s="25" t="s">
        <v>0</v>
      </c>
      <c r="B1" s="26"/>
      <c r="C1" s="26"/>
      <c r="D1" s="26"/>
      <c r="E1" s="26"/>
      <c r="F1" s="26"/>
      <c r="G1" s="26"/>
      <c r="H1" s="27"/>
    </row>
    <row r="2" spans="1:11" x14ac:dyDescent="0.25">
      <c r="A2" s="28" t="s">
        <v>1</v>
      </c>
      <c r="B2" s="30" t="s">
        <v>2</v>
      </c>
      <c r="C2" s="31"/>
      <c r="D2" s="32" t="s">
        <v>3</v>
      </c>
      <c r="E2" s="33"/>
      <c r="F2" s="34" t="s">
        <v>4</v>
      </c>
      <c r="G2" s="35"/>
      <c r="H2" s="36" t="s">
        <v>5</v>
      </c>
    </row>
    <row r="3" spans="1:11" ht="51" x14ac:dyDescent="0.25">
      <c r="A3" s="29"/>
      <c r="B3" s="1" t="s">
        <v>6</v>
      </c>
      <c r="C3" s="1" t="s">
        <v>6</v>
      </c>
      <c r="D3" s="2" t="s">
        <v>7</v>
      </c>
      <c r="E3" s="2" t="s">
        <v>7</v>
      </c>
      <c r="F3" s="3" t="s">
        <v>8</v>
      </c>
      <c r="G3" s="3" t="s">
        <v>8</v>
      </c>
      <c r="H3" s="37"/>
    </row>
    <row r="4" spans="1:11" x14ac:dyDescent="0.25">
      <c r="A4" s="4" t="s">
        <v>9</v>
      </c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/>
    </row>
    <row r="5" spans="1:11" x14ac:dyDescent="0.25">
      <c r="A5" s="6" t="s">
        <v>10</v>
      </c>
      <c r="B5" s="7">
        <f t="shared" ref="B5:C16" si="0">91.69+5.69</f>
        <v>97.38</v>
      </c>
      <c r="C5" s="7">
        <f t="shared" si="0"/>
        <v>97.38</v>
      </c>
      <c r="D5" s="8">
        <v>0</v>
      </c>
      <c r="E5" s="8">
        <v>0</v>
      </c>
      <c r="F5" s="9">
        <v>0</v>
      </c>
      <c r="G5" s="9">
        <v>0</v>
      </c>
      <c r="H5" s="10">
        <v>2</v>
      </c>
      <c r="J5" s="21">
        <f>B5*10.764</f>
        <v>1048.19832</v>
      </c>
      <c r="K5" s="21">
        <f>C5*10.764</f>
        <v>1048.19832</v>
      </c>
    </row>
    <row r="6" spans="1:11" x14ac:dyDescent="0.25">
      <c r="A6" s="6" t="s">
        <v>11</v>
      </c>
      <c r="B6" s="7">
        <f t="shared" si="0"/>
        <v>97.38</v>
      </c>
      <c r="C6" s="7">
        <f t="shared" si="0"/>
        <v>97.38</v>
      </c>
      <c r="D6" s="11">
        <v>0</v>
      </c>
      <c r="E6" s="11">
        <v>0</v>
      </c>
      <c r="F6" s="7">
        <v>64.89</v>
      </c>
      <c r="G6" s="7">
        <v>64.89</v>
      </c>
      <c r="H6" s="10">
        <v>4</v>
      </c>
      <c r="J6" s="21">
        <f t="shared" ref="J6:J7" si="1">B6*10.764</f>
        <v>1048.19832</v>
      </c>
      <c r="K6" s="21">
        <f t="shared" ref="K6:K7" si="2">C6*10.764</f>
        <v>1048.19832</v>
      </c>
    </row>
    <row r="7" spans="1:11" x14ac:dyDescent="0.25">
      <c r="A7" s="6" t="s">
        <v>12</v>
      </c>
      <c r="B7" s="7">
        <f t="shared" si="0"/>
        <v>97.38</v>
      </c>
      <c r="C7" s="7">
        <f t="shared" si="0"/>
        <v>97.38</v>
      </c>
      <c r="D7" s="11">
        <v>0</v>
      </c>
      <c r="E7" s="11">
        <v>0</v>
      </c>
      <c r="F7" s="7">
        <v>64.89</v>
      </c>
      <c r="G7" s="7">
        <v>64.89</v>
      </c>
      <c r="H7" s="10">
        <v>4</v>
      </c>
      <c r="J7" s="21">
        <f t="shared" si="1"/>
        <v>1048.19832</v>
      </c>
      <c r="K7" s="21">
        <f t="shared" si="2"/>
        <v>1048.19832</v>
      </c>
    </row>
    <row r="8" spans="1:11" x14ac:dyDescent="0.25">
      <c r="A8" s="12" t="s">
        <v>13</v>
      </c>
      <c r="B8" s="7">
        <f t="shared" si="0"/>
        <v>97.38</v>
      </c>
      <c r="C8" s="7">
        <f t="shared" si="0"/>
        <v>97.38</v>
      </c>
      <c r="D8" s="11">
        <f t="shared" ref="D8:E16" si="3">79.54+4.83</f>
        <v>84.37</v>
      </c>
      <c r="E8" s="11">
        <f t="shared" si="3"/>
        <v>84.37</v>
      </c>
      <c r="F8" s="7">
        <v>64.89</v>
      </c>
      <c r="G8" s="7">
        <v>64.89</v>
      </c>
      <c r="H8" s="10">
        <v>6</v>
      </c>
    </row>
    <row r="9" spans="1:11" x14ac:dyDescent="0.25">
      <c r="A9" s="12" t="s">
        <v>14</v>
      </c>
      <c r="B9" s="7">
        <f t="shared" si="0"/>
        <v>97.38</v>
      </c>
      <c r="C9" s="7">
        <f t="shared" si="0"/>
        <v>97.38</v>
      </c>
      <c r="D9" s="11">
        <f t="shared" si="3"/>
        <v>84.37</v>
      </c>
      <c r="E9" s="11">
        <f t="shared" si="3"/>
        <v>84.37</v>
      </c>
      <c r="F9" s="7">
        <v>64.89</v>
      </c>
      <c r="G9" s="7">
        <v>64.89</v>
      </c>
      <c r="H9" s="10">
        <v>6</v>
      </c>
    </row>
    <row r="10" spans="1:11" x14ac:dyDescent="0.25">
      <c r="A10" s="13" t="s">
        <v>15</v>
      </c>
      <c r="B10" s="14">
        <f t="shared" si="0"/>
        <v>97.38</v>
      </c>
      <c r="C10" s="14">
        <f t="shared" si="0"/>
        <v>97.38</v>
      </c>
      <c r="D10" s="15">
        <f t="shared" si="3"/>
        <v>84.37</v>
      </c>
      <c r="E10" s="15">
        <f t="shared" si="3"/>
        <v>84.37</v>
      </c>
      <c r="F10" s="14">
        <v>0</v>
      </c>
      <c r="G10" s="14">
        <v>0</v>
      </c>
      <c r="H10" s="16">
        <v>4</v>
      </c>
    </row>
    <row r="11" spans="1:11" x14ac:dyDescent="0.25">
      <c r="A11" s="12" t="s">
        <v>16</v>
      </c>
      <c r="B11" s="7">
        <f t="shared" si="0"/>
        <v>97.38</v>
      </c>
      <c r="C11" s="7">
        <f t="shared" si="0"/>
        <v>97.38</v>
      </c>
      <c r="D11" s="11">
        <f t="shared" si="3"/>
        <v>84.37</v>
      </c>
      <c r="E11" s="11">
        <f t="shared" si="3"/>
        <v>84.37</v>
      </c>
      <c r="F11" s="7">
        <v>64.89</v>
      </c>
      <c r="G11" s="7">
        <v>64.89</v>
      </c>
      <c r="H11" s="10">
        <v>6</v>
      </c>
    </row>
    <row r="12" spans="1:11" x14ac:dyDescent="0.25">
      <c r="A12" s="12" t="s">
        <v>17</v>
      </c>
      <c r="B12" s="7">
        <f t="shared" si="0"/>
        <v>97.38</v>
      </c>
      <c r="C12" s="7">
        <f t="shared" si="0"/>
        <v>97.38</v>
      </c>
      <c r="D12" s="11">
        <f t="shared" si="3"/>
        <v>84.37</v>
      </c>
      <c r="E12" s="11">
        <f t="shared" si="3"/>
        <v>84.37</v>
      </c>
      <c r="F12" s="7">
        <v>64.89</v>
      </c>
      <c r="G12" s="7">
        <v>64.89</v>
      </c>
      <c r="H12" s="10">
        <v>6</v>
      </c>
    </row>
    <row r="13" spans="1:11" x14ac:dyDescent="0.25">
      <c r="A13" s="12" t="s">
        <v>18</v>
      </c>
      <c r="B13" s="7">
        <f t="shared" si="0"/>
        <v>97.38</v>
      </c>
      <c r="C13" s="7">
        <f t="shared" si="0"/>
        <v>97.38</v>
      </c>
      <c r="D13" s="11">
        <f t="shared" si="3"/>
        <v>84.37</v>
      </c>
      <c r="E13" s="11">
        <f t="shared" si="3"/>
        <v>84.37</v>
      </c>
      <c r="F13" s="7">
        <v>64.89</v>
      </c>
      <c r="G13" s="7">
        <v>64.89</v>
      </c>
      <c r="H13" s="10">
        <v>6</v>
      </c>
    </row>
    <row r="14" spans="1:11" x14ac:dyDescent="0.25">
      <c r="A14" s="12" t="s">
        <v>19</v>
      </c>
      <c r="B14" s="7">
        <f t="shared" si="0"/>
        <v>97.38</v>
      </c>
      <c r="C14" s="7">
        <f t="shared" si="0"/>
        <v>97.38</v>
      </c>
      <c r="D14" s="11">
        <f t="shared" si="3"/>
        <v>84.37</v>
      </c>
      <c r="E14" s="11">
        <f t="shared" si="3"/>
        <v>84.37</v>
      </c>
      <c r="F14" s="7">
        <v>64.89</v>
      </c>
      <c r="G14" s="7">
        <v>64.89</v>
      </c>
      <c r="H14" s="10">
        <v>6</v>
      </c>
    </row>
    <row r="15" spans="1:11" x14ac:dyDescent="0.25">
      <c r="A15" s="12" t="s">
        <v>20</v>
      </c>
      <c r="B15" s="7">
        <f t="shared" si="0"/>
        <v>97.38</v>
      </c>
      <c r="C15" s="7">
        <f t="shared" si="0"/>
        <v>97.38</v>
      </c>
      <c r="D15" s="11">
        <f t="shared" si="3"/>
        <v>84.37</v>
      </c>
      <c r="E15" s="11">
        <f t="shared" si="3"/>
        <v>84.37</v>
      </c>
      <c r="F15" s="7">
        <v>64.89</v>
      </c>
      <c r="G15" s="7">
        <v>64.89</v>
      </c>
      <c r="H15" s="10">
        <v>6</v>
      </c>
    </row>
    <row r="16" spans="1:11" x14ac:dyDescent="0.25">
      <c r="A16" s="12" t="s">
        <v>21</v>
      </c>
      <c r="B16" s="7">
        <f t="shared" si="0"/>
        <v>97.38</v>
      </c>
      <c r="C16" s="7">
        <f t="shared" si="0"/>
        <v>97.38</v>
      </c>
      <c r="D16" s="11">
        <f t="shared" si="3"/>
        <v>84.37</v>
      </c>
      <c r="E16" s="11">
        <f t="shared" si="3"/>
        <v>84.37</v>
      </c>
      <c r="F16" s="7">
        <v>64.89</v>
      </c>
      <c r="G16" s="7">
        <v>64.89</v>
      </c>
      <c r="H16" s="10">
        <v>6</v>
      </c>
    </row>
    <row r="17" spans="1:11" x14ac:dyDescent="0.25">
      <c r="A17" s="13" t="s">
        <v>22</v>
      </c>
      <c r="B17" s="14">
        <f>91.69+5.69</f>
        <v>97.38</v>
      </c>
      <c r="C17" s="14">
        <f>91.69+5.69</f>
        <v>97.38</v>
      </c>
      <c r="D17" s="15">
        <f>79.54+4.83</f>
        <v>84.37</v>
      </c>
      <c r="E17" s="15">
        <f>79.54+4.83</f>
        <v>84.37</v>
      </c>
      <c r="F17" s="14">
        <v>0</v>
      </c>
      <c r="G17" s="14">
        <v>0</v>
      </c>
      <c r="H17" s="16">
        <v>4</v>
      </c>
    </row>
    <row r="18" spans="1:11" x14ac:dyDescent="0.25">
      <c r="A18" s="12" t="s">
        <v>23</v>
      </c>
      <c r="B18" s="7">
        <f t="shared" ref="B18:C23" si="4">91.69+5.69</f>
        <v>97.38</v>
      </c>
      <c r="C18" s="7">
        <f t="shared" si="4"/>
        <v>97.38</v>
      </c>
      <c r="D18" s="11">
        <f t="shared" ref="D18:E23" si="5">79.54+4.83</f>
        <v>84.37</v>
      </c>
      <c r="E18" s="11">
        <f t="shared" si="5"/>
        <v>84.37</v>
      </c>
      <c r="F18" s="7">
        <v>64.89</v>
      </c>
      <c r="G18" s="7">
        <v>64.89</v>
      </c>
      <c r="H18" s="10">
        <v>6</v>
      </c>
    </row>
    <row r="19" spans="1:11" x14ac:dyDescent="0.25">
      <c r="A19" s="12" t="s">
        <v>24</v>
      </c>
      <c r="B19" s="7">
        <f t="shared" si="4"/>
        <v>97.38</v>
      </c>
      <c r="C19" s="7">
        <f t="shared" si="4"/>
        <v>97.38</v>
      </c>
      <c r="D19" s="11">
        <f t="shared" si="5"/>
        <v>84.37</v>
      </c>
      <c r="E19" s="11">
        <f t="shared" si="5"/>
        <v>84.37</v>
      </c>
      <c r="F19" s="7">
        <v>64.89</v>
      </c>
      <c r="G19" s="7">
        <v>64.89</v>
      </c>
      <c r="H19" s="10">
        <v>6</v>
      </c>
    </row>
    <row r="20" spans="1:11" x14ac:dyDescent="0.25">
      <c r="A20" s="12" t="s">
        <v>25</v>
      </c>
      <c r="B20" s="7">
        <f t="shared" si="4"/>
        <v>97.38</v>
      </c>
      <c r="C20" s="7">
        <f t="shared" si="4"/>
        <v>97.38</v>
      </c>
      <c r="D20" s="11">
        <f t="shared" si="5"/>
        <v>84.37</v>
      </c>
      <c r="E20" s="11">
        <f t="shared" si="5"/>
        <v>84.37</v>
      </c>
      <c r="F20" s="7">
        <v>64.89</v>
      </c>
      <c r="G20" s="7">
        <v>64.89</v>
      </c>
      <c r="H20" s="10">
        <v>6</v>
      </c>
    </row>
    <row r="21" spans="1:11" x14ac:dyDescent="0.25">
      <c r="A21" s="12" t="s">
        <v>26</v>
      </c>
      <c r="B21" s="7">
        <f t="shared" si="4"/>
        <v>97.38</v>
      </c>
      <c r="C21" s="7">
        <f t="shared" si="4"/>
        <v>97.38</v>
      </c>
      <c r="D21" s="11">
        <f t="shared" si="5"/>
        <v>84.37</v>
      </c>
      <c r="E21" s="11">
        <f t="shared" si="5"/>
        <v>84.37</v>
      </c>
      <c r="F21" s="7">
        <v>64.89</v>
      </c>
      <c r="G21" s="7">
        <v>64.89</v>
      </c>
      <c r="H21" s="10">
        <v>6</v>
      </c>
    </row>
    <row r="22" spans="1:11" x14ac:dyDescent="0.25">
      <c r="A22" s="12" t="s">
        <v>27</v>
      </c>
      <c r="B22" s="7">
        <f t="shared" si="4"/>
        <v>97.38</v>
      </c>
      <c r="C22" s="7">
        <f t="shared" si="4"/>
        <v>97.38</v>
      </c>
      <c r="D22" s="11">
        <f t="shared" si="5"/>
        <v>84.37</v>
      </c>
      <c r="E22" s="11">
        <f t="shared" si="5"/>
        <v>84.37</v>
      </c>
      <c r="F22" s="7">
        <v>64.89</v>
      </c>
      <c r="G22" s="7">
        <v>64.89</v>
      </c>
      <c r="H22" s="10">
        <v>6</v>
      </c>
    </row>
    <row r="23" spans="1:11" x14ac:dyDescent="0.25">
      <c r="A23" s="12" t="s">
        <v>28</v>
      </c>
      <c r="B23" s="7">
        <f t="shared" si="4"/>
        <v>97.38</v>
      </c>
      <c r="C23" s="7">
        <f t="shared" si="4"/>
        <v>97.38</v>
      </c>
      <c r="D23" s="11">
        <f t="shared" si="5"/>
        <v>84.37</v>
      </c>
      <c r="E23" s="11">
        <f t="shared" si="5"/>
        <v>84.37</v>
      </c>
      <c r="F23" s="7">
        <v>64.89</v>
      </c>
      <c r="G23" s="7">
        <v>64.89</v>
      </c>
      <c r="H23" s="10">
        <v>6</v>
      </c>
    </row>
    <row r="24" spans="1:11" x14ac:dyDescent="0.25">
      <c r="A24" s="13" t="s">
        <v>29</v>
      </c>
      <c r="B24" s="14">
        <f>91.69+5.69</f>
        <v>97.38</v>
      </c>
      <c r="C24" s="14">
        <f>91.69+5.69</f>
        <v>97.38</v>
      </c>
      <c r="D24" s="15">
        <f>79.54+4.83</f>
        <v>84.37</v>
      </c>
      <c r="E24" s="15">
        <f>79.54+4.83</f>
        <v>84.37</v>
      </c>
      <c r="F24" s="14">
        <v>0</v>
      </c>
      <c r="G24" s="14">
        <v>0</v>
      </c>
      <c r="H24" s="16">
        <v>4</v>
      </c>
    </row>
    <row r="25" spans="1:11" x14ac:dyDescent="0.25">
      <c r="A25" s="12" t="s">
        <v>30</v>
      </c>
      <c r="B25" s="7">
        <f t="shared" ref="B25:C30" si="6">91.69+5.69</f>
        <v>97.38</v>
      </c>
      <c r="C25" s="7">
        <f t="shared" si="6"/>
        <v>97.38</v>
      </c>
      <c r="D25" s="11">
        <f t="shared" ref="D25:E30" si="7">79.54+4.83</f>
        <v>84.37</v>
      </c>
      <c r="E25" s="11">
        <f t="shared" si="7"/>
        <v>84.37</v>
      </c>
      <c r="F25" s="7">
        <v>64.89</v>
      </c>
      <c r="G25" s="7">
        <v>64.89</v>
      </c>
      <c r="H25" s="10">
        <v>6</v>
      </c>
    </row>
    <row r="26" spans="1:11" x14ac:dyDescent="0.25">
      <c r="A26" s="12" t="s">
        <v>31</v>
      </c>
      <c r="B26" s="7">
        <f t="shared" si="6"/>
        <v>97.38</v>
      </c>
      <c r="C26" s="7">
        <f t="shared" si="6"/>
        <v>97.38</v>
      </c>
      <c r="D26" s="11">
        <f t="shared" si="7"/>
        <v>84.37</v>
      </c>
      <c r="E26" s="11">
        <f t="shared" si="7"/>
        <v>84.37</v>
      </c>
      <c r="F26" s="7">
        <v>64.89</v>
      </c>
      <c r="G26" s="7">
        <v>64.89</v>
      </c>
      <c r="H26" s="10">
        <v>6</v>
      </c>
    </row>
    <row r="27" spans="1:11" x14ac:dyDescent="0.25">
      <c r="A27" s="12" t="s">
        <v>32</v>
      </c>
      <c r="B27" s="7">
        <f t="shared" si="6"/>
        <v>97.38</v>
      </c>
      <c r="C27" s="7">
        <f t="shared" si="6"/>
        <v>97.38</v>
      </c>
      <c r="D27" s="11">
        <f t="shared" si="7"/>
        <v>84.37</v>
      </c>
      <c r="E27" s="11">
        <f t="shared" si="7"/>
        <v>84.37</v>
      </c>
      <c r="F27" s="7">
        <v>64.89</v>
      </c>
      <c r="G27" s="7">
        <v>64.89</v>
      </c>
      <c r="H27" s="10">
        <v>6</v>
      </c>
    </row>
    <row r="28" spans="1:11" x14ac:dyDescent="0.25">
      <c r="A28" s="12" t="s">
        <v>33</v>
      </c>
      <c r="B28" s="7">
        <f t="shared" si="6"/>
        <v>97.38</v>
      </c>
      <c r="C28" s="7">
        <f t="shared" si="6"/>
        <v>97.38</v>
      </c>
      <c r="D28" s="11">
        <f t="shared" si="7"/>
        <v>84.37</v>
      </c>
      <c r="E28" s="11">
        <f t="shared" si="7"/>
        <v>84.37</v>
      </c>
      <c r="F28" s="7">
        <v>64.89</v>
      </c>
      <c r="G28" s="7">
        <v>64.89</v>
      </c>
      <c r="H28" s="10">
        <v>6</v>
      </c>
    </row>
    <row r="29" spans="1:11" x14ac:dyDescent="0.25">
      <c r="A29" s="12" t="s">
        <v>34</v>
      </c>
      <c r="B29" s="7">
        <f t="shared" si="6"/>
        <v>97.38</v>
      </c>
      <c r="C29" s="7">
        <f t="shared" si="6"/>
        <v>97.38</v>
      </c>
      <c r="D29" s="11">
        <f t="shared" si="7"/>
        <v>84.37</v>
      </c>
      <c r="E29" s="11">
        <f t="shared" si="7"/>
        <v>84.37</v>
      </c>
      <c r="F29" s="7">
        <v>64.89</v>
      </c>
      <c r="G29" s="7">
        <v>64.89</v>
      </c>
      <c r="H29" s="10">
        <v>6</v>
      </c>
    </row>
    <row r="30" spans="1:11" x14ac:dyDescent="0.25">
      <c r="A30" s="12" t="s">
        <v>35</v>
      </c>
      <c r="B30" s="7">
        <f t="shared" si="6"/>
        <v>97.38</v>
      </c>
      <c r="C30" s="7">
        <f t="shared" si="6"/>
        <v>97.38</v>
      </c>
      <c r="D30" s="11">
        <f t="shared" si="7"/>
        <v>84.37</v>
      </c>
      <c r="E30" s="11">
        <f t="shared" si="7"/>
        <v>84.37</v>
      </c>
      <c r="F30" s="7">
        <v>64.89</v>
      </c>
      <c r="G30" s="7">
        <v>64.89</v>
      </c>
      <c r="H30" s="10">
        <v>6</v>
      </c>
    </row>
    <row r="31" spans="1:11" x14ac:dyDescent="0.25">
      <c r="A31" s="13" t="s">
        <v>36</v>
      </c>
      <c r="B31" s="14">
        <f>91.69+5.69</f>
        <v>97.38</v>
      </c>
      <c r="C31" s="14">
        <f>91.69+5.69</f>
        <v>97.38</v>
      </c>
      <c r="D31" s="15">
        <f>79.54+4.83</f>
        <v>84.37</v>
      </c>
      <c r="E31" s="15">
        <f>79.54+4.83</f>
        <v>84.37</v>
      </c>
      <c r="F31" s="14">
        <v>0</v>
      </c>
      <c r="G31" s="14">
        <v>0</v>
      </c>
      <c r="H31" s="16">
        <v>4</v>
      </c>
      <c r="K31">
        <f>64.89*10.764</f>
        <v>698.47595999999999</v>
      </c>
    </row>
    <row r="32" spans="1:11" x14ac:dyDescent="0.25">
      <c r="A32" s="12" t="s">
        <v>37</v>
      </c>
      <c r="B32" s="7">
        <f t="shared" ref="B32:C38" si="8">91.69+5.69</f>
        <v>97.38</v>
      </c>
      <c r="C32" s="7">
        <f t="shared" si="8"/>
        <v>97.38</v>
      </c>
      <c r="D32" s="11">
        <f t="shared" ref="D32:E38" si="9">79.54+4.83</f>
        <v>84.37</v>
      </c>
      <c r="E32" s="11">
        <f t="shared" si="9"/>
        <v>84.37</v>
      </c>
      <c r="F32" s="7">
        <v>64.89</v>
      </c>
      <c r="G32" s="7">
        <v>64.89</v>
      </c>
      <c r="H32" s="10">
        <v>6</v>
      </c>
    </row>
    <row r="33" spans="1:8" x14ac:dyDescent="0.25">
      <c r="A33" s="12" t="s">
        <v>38</v>
      </c>
      <c r="B33" s="7">
        <f t="shared" si="8"/>
        <v>97.38</v>
      </c>
      <c r="C33" s="7">
        <f t="shared" si="8"/>
        <v>97.38</v>
      </c>
      <c r="D33" s="11">
        <f t="shared" si="9"/>
        <v>84.37</v>
      </c>
      <c r="E33" s="11">
        <f t="shared" si="9"/>
        <v>84.37</v>
      </c>
      <c r="F33" s="7">
        <v>64.89</v>
      </c>
      <c r="G33" s="7">
        <v>64.89</v>
      </c>
      <c r="H33" s="10">
        <v>6</v>
      </c>
    </row>
    <row r="34" spans="1:8" x14ac:dyDescent="0.25">
      <c r="A34" s="12" t="s">
        <v>39</v>
      </c>
      <c r="B34" s="7">
        <f t="shared" si="8"/>
        <v>97.38</v>
      </c>
      <c r="C34" s="7">
        <f t="shared" si="8"/>
        <v>97.38</v>
      </c>
      <c r="D34" s="11">
        <f t="shared" si="9"/>
        <v>84.37</v>
      </c>
      <c r="E34" s="11">
        <f t="shared" si="9"/>
        <v>84.37</v>
      </c>
      <c r="F34" s="7">
        <v>64.89</v>
      </c>
      <c r="G34" s="7">
        <v>64.89</v>
      </c>
      <c r="H34" s="10">
        <v>6</v>
      </c>
    </row>
    <row r="35" spans="1:8" x14ac:dyDescent="0.25">
      <c r="A35" s="12" t="s">
        <v>40</v>
      </c>
      <c r="B35" s="7">
        <f t="shared" si="8"/>
        <v>97.38</v>
      </c>
      <c r="C35" s="7">
        <f t="shared" si="8"/>
        <v>97.38</v>
      </c>
      <c r="D35" s="11">
        <f t="shared" si="9"/>
        <v>84.37</v>
      </c>
      <c r="E35" s="11">
        <f t="shared" si="9"/>
        <v>84.37</v>
      </c>
      <c r="F35" s="7">
        <v>64.89</v>
      </c>
      <c r="G35" s="7">
        <v>64.89</v>
      </c>
      <c r="H35" s="10">
        <v>6</v>
      </c>
    </row>
    <row r="36" spans="1:8" x14ac:dyDescent="0.25">
      <c r="A36" s="12" t="s">
        <v>41</v>
      </c>
      <c r="B36" s="7">
        <f t="shared" si="8"/>
        <v>97.38</v>
      </c>
      <c r="C36" s="7">
        <f t="shared" si="8"/>
        <v>97.38</v>
      </c>
      <c r="D36" s="11">
        <f t="shared" si="9"/>
        <v>84.37</v>
      </c>
      <c r="E36" s="11">
        <f t="shared" si="9"/>
        <v>84.37</v>
      </c>
      <c r="F36" s="7">
        <v>64.89</v>
      </c>
      <c r="G36" s="7">
        <v>64.89</v>
      </c>
      <c r="H36" s="10">
        <v>6</v>
      </c>
    </row>
    <row r="37" spans="1:8" x14ac:dyDescent="0.25">
      <c r="A37" s="12" t="s">
        <v>42</v>
      </c>
      <c r="B37" s="7">
        <f t="shared" si="8"/>
        <v>97.38</v>
      </c>
      <c r="C37" s="7">
        <f t="shared" si="8"/>
        <v>97.38</v>
      </c>
      <c r="D37" s="11">
        <f t="shared" si="9"/>
        <v>84.37</v>
      </c>
      <c r="E37" s="11">
        <f t="shared" si="9"/>
        <v>84.37</v>
      </c>
      <c r="F37" s="7">
        <v>64.89</v>
      </c>
      <c r="G37" s="7">
        <v>64.89</v>
      </c>
      <c r="H37" s="10">
        <v>6</v>
      </c>
    </row>
    <row r="38" spans="1:8" x14ac:dyDescent="0.25">
      <c r="A38" s="12" t="s">
        <v>43</v>
      </c>
      <c r="B38" s="7">
        <f t="shared" si="8"/>
        <v>97.38</v>
      </c>
      <c r="C38" s="7">
        <f t="shared" si="8"/>
        <v>97.38</v>
      </c>
      <c r="D38" s="11">
        <f t="shared" si="9"/>
        <v>84.37</v>
      </c>
      <c r="E38" s="11">
        <f t="shared" si="9"/>
        <v>84.37</v>
      </c>
      <c r="F38" s="7">
        <v>64.89</v>
      </c>
      <c r="G38" s="7">
        <v>64.89</v>
      </c>
      <c r="H38" s="10">
        <v>6</v>
      </c>
    </row>
    <row r="39" spans="1:8" x14ac:dyDescent="0.25">
      <c r="A39" s="4" t="s">
        <v>44</v>
      </c>
      <c r="B39" s="17">
        <f t="shared" ref="B39:H39" si="10">SUM(B5:B38)</f>
        <v>3310.9200000000023</v>
      </c>
      <c r="C39" s="17">
        <f t="shared" si="10"/>
        <v>3310.9200000000023</v>
      </c>
      <c r="D39" s="17">
        <f t="shared" si="10"/>
        <v>2615.469999999998</v>
      </c>
      <c r="E39" s="17">
        <f t="shared" si="10"/>
        <v>2615.469999999998</v>
      </c>
      <c r="F39" s="17">
        <f t="shared" si="10"/>
        <v>1881.8100000000013</v>
      </c>
      <c r="G39" s="17">
        <f t="shared" si="10"/>
        <v>1881.8100000000013</v>
      </c>
      <c r="H39" s="18">
        <f t="shared" si="10"/>
        <v>188</v>
      </c>
    </row>
    <row r="40" spans="1:8" x14ac:dyDescent="0.25">
      <c r="A40" s="19" t="s">
        <v>45</v>
      </c>
      <c r="B40" s="22">
        <f>B39+C39+D39+E39+F39+G39</f>
        <v>15616.400000000003</v>
      </c>
      <c r="C40" s="23"/>
      <c r="D40" s="23"/>
      <c r="E40" s="23"/>
      <c r="F40" s="23"/>
      <c r="G40" s="24"/>
      <c r="H40" s="20"/>
    </row>
  </sheetData>
  <mergeCells count="7">
    <mergeCell ref="B40:G40"/>
    <mergeCell ref="A1:H1"/>
    <mergeCell ref="A2:A3"/>
    <mergeCell ref="B2:C2"/>
    <mergeCell ref="D2:E2"/>
    <mergeCell ref="F2:G2"/>
    <mergeCell ref="H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Pooja Kirodian</dc:creator>
  <cp:lastModifiedBy>Vinita Surve</cp:lastModifiedBy>
  <dcterms:created xsi:type="dcterms:W3CDTF">2024-09-16T09:54:56Z</dcterms:created>
  <dcterms:modified xsi:type="dcterms:W3CDTF">2024-10-22T05:48:07Z</dcterms:modified>
</cp:coreProperties>
</file>