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BINU SURENDRAN\RATE VERIVICATION\October - 2024\"/>
    </mc:Choice>
  </mc:AlternateContent>
  <xr:revisionPtr revIDLastSave="0" documentId="13_ncr:1_{D76F2532-D2A6-4ACC-A0A3-65794AE82CBC}" xr6:coauthVersionLast="45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2" sheetId="29" r:id="rId1"/>
  </sheets>
  <calcPr calcId="191029"/>
</workbook>
</file>

<file path=xl/calcChain.xml><?xml version="1.0" encoding="utf-8"?>
<calcChain xmlns="http://schemas.openxmlformats.org/spreadsheetml/2006/main">
  <c r="O22" i="29" l="1"/>
  <c r="O23" i="29" s="1"/>
  <c r="P16" i="29"/>
  <c r="O12" i="29"/>
  <c r="O13" i="29" s="1"/>
  <c r="R7" i="29"/>
  <c r="O15" i="29" l="1"/>
  <c r="P17" i="29" s="1"/>
  <c r="O18" i="29" s="1"/>
  <c r="Q18" i="29" s="1"/>
  <c r="Q13" i="29"/>
</calcChain>
</file>

<file path=xl/sharedStrings.xml><?xml version="1.0" encoding="utf-8"?>
<sst xmlns="http://schemas.openxmlformats.org/spreadsheetml/2006/main" count="23" uniqueCount="21">
  <si>
    <t xml:space="preserve">O.C. Details not received </t>
  </si>
  <si>
    <t>CBD Belapur, Sector -11, Chawla Plaza</t>
  </si>
  <si>
    <t>BUA in Sq.Ft</t>
  </si>
  <si>
    <t>R.R.Rate in Sq.Ft (Depreciated)</t>
  </si>
  <si>
    <t xml:space="preserve">Value </t>
  </si>
  <si>
    <t xml:space="preserve">Flat No. </t>
  </si>
  <si>
    <t>Flat</t>
  </si>
  <si>
    <t>Increased 10% for Higher floor (5th -10th Floor)</t>
  </si>
  <si>
    <t>Guideline Rate (New Property) -A</t>
  </si>
  <si>
    <t>Sq. Mtr.</t>
  </si>
  <si>
    <t>Sq. Ft.</t>
  </si>
  <si>
    <t>(-) Land Cost - B</t>
  </si>
  <si>
    <t>A-B = C</t>
  </si>
  <si>
    <t>Depreciation percentage - D</t>
  </si>
  <si>
    <t>Depreciated Cost</t>
  </si>
  <si>
    <t>Guideline Rate (After Depreciation) B+ (C x D)</t>
  </si>
  <si>
    <t>Year</t>
  </si>
  <si>
    <t>Year of Construction</t>
  </si>
  <si>
    <t>as per society registration</t>
  </si>
  <si>
    <t>Age of the Building</t>
  </si>
  <si>
    <t>Life of the building estimated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</si>
</sst>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21">
    <xf numFmtId="0" fontId="0" fillId="0" borderId="0" xfId="0"/>
    <xf numFmtId="43" fontId="0" fillId="0" borderId="0" xfId="0" applyNumberFormat="1"/>
    <xf numFmtId="0" fontId="0" fillId="0" borderId="0" xfId="0" applyAlignment="1">
      <alignment horizontal="center"/>
    </xf>
    <xf numFmtId="0" fontId="4" fillId="2" borderId="0" xfId="0" applyFont="1" applyFill="1"/>
    <xf numFmtId="0" fontId="3" fillId="0" borderId="0" xfId="0" applyFont="1"/>
    <xf numFmtId="0" fontId="3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5" fillId="0" borderId="0" xfId="0" applyFont="1"/>
    <xf numFmtId="43" fontId="0" fillId="2" borderId="1" xfId="0" applyNumberFormat="1" applyFill="1" applyBorder="1"/>
    <xf numFmtId="43" fontId="2" fillId="0" borderId="0" xfId="1" applyFont="1"/>
    <xf numFmtId="0" fontId="0" fillId="0" borderId="1" xfId="0" applyBorder="1"/>
    <xf numFmtId="43" fontId="2" fillId="0" borderId="1" xfId="1" applyFont="1" applyBorder="1"/>
    <xf numFmtId="43" fontId="2" fillId="2" borderId="1" xfId="1" applyFont="1" applyFill="1" applyBorder="1"/>
    <xf numFmtId="0" fontId="0" fillId="2" borderId="1" xfId="0" applyFill="1" applyBorder="1"/>
    <xf numFmtId="9" fontId="2" fillId="0" borderId="1" xfId="1" applyNumberFormat="1" applyFont="1" applyBorder="1"/>
    <xf numFmtId="9" fontId="0" fillId="0" borderId="1" xfId="0" applyNumberFormat="1" applyBorder="1"/>
    <xf numFmtId="0" fontId="0" fillId="0" borderId="1" xfId="0" applyBorder="1" applyAlignment="1">
      <alignment wrapText="1"/>
    </xf>
    <xf numFmtId="43" fontId="2" fillId="0" borderId="0" xfId="1" applyFont="1" applyBorder="1"/>
    <xf numFmtId="0" fontId="1" fillId="0" borderId="1" xfId="0" applyFont="1" applyBorder="1"/>
    <xf numFmtId="0" fontId="1" fillId="0" borderId="1" xfId="1" applyNumberFormat="1" applyFont="1" applyBorder="1"/>
    <xf numFmtId="0" fontId="6" fillId="0" borderId="1" xfId="0" applyFont="1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600075</xdr:colOff>
      <xdr:row>1</xdr:row>
      <xdr:rowOff>85725</xdr:rowOff>
    </xdr:from>
    <xdr:to>
      <xdr:col>12</xdr:col>
      <xdr:colOff>428625</xdr:colOff>
      <xdr:row>39</xdr:row>
      <xdr:rowOff>95250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F12A10F-9C2B-4C0B-99E8-D0867ADAE7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" y="276225"/>
          <a:ext cx="7143750" cy="7248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12</xdr:col>
      <xdr:colOff>438150</xdr:colOff>
      <xdr:row>25</xdr:row>
      <xdr:rowOff>161925</xdr:rowOff>
    </xdr:from>
    <xdr:to>
      <xdr:col>33</xdr:col>
      <xdr:colOff>85725</xdr:colOff>
      <xdr:row>32</xdr:row>
      <xdr:rowOff>104775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05F29D9-30F9-4D43-A1A2-5481B6A181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62950" y="5467350"/>
          <a:ext cx="13468350" cy="1276350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77F9ED-3E4A-4FD7-9478-5F8FC126B727}">
  <dimension ref="N1:W53"/>
  <sheetViews>
    <sheetView tabSelected="1" workbookViewId="0">
      <selection activeCell="V13" sqref="V13"/>
    </sheetView>
  </sheetViews>
  <sheetFormatPr defaultRowHeight="15" x14ac:dyDescent="0.25"/>
  <cols>
    <col min="15" max="15" width="15.7109375" customWidth="1"/>
    <col min="16" max="16" width="13.42578125" customWidth="1"/>
    <col min="17" max="17" width="13.5703125" customWidth="1"/>
  </cols>
  <sheetData>
    <row r="1" spans="14:23" x14ac:dyDescent="0.25">
      <c r="R1" s="2"/>
    </row>
    <row r="2" spans="14:23" x14ac:dyDescent="0.25">
      <c r="R2" s="2"/>
    </row>
    <row r="3" spans="14:23" x14ac:dyDescent="0.25">
      <c r="N3" s="3" t="s">
        <v>0</v>
      </c>
      <c r="O3" s="3"/>
      <c r="P3" s="3"/>
      <c r="Q3" s="3"/>
    </row>
    <row r="5" spans="14:23" ht="15.75" x14ac:dyDescent="0.25">
      <c r="N5" s="4" t="s">
        <v>1</v>
      </c>
      <c r="O5" s="4"/>
      <c r="P5" s="5"/>
      <c r="Q5" s="5"/>
      <c r="R5" s="4"/>
    </row>
    <row r="6" spans="14:23" ht="60" x14ac:dyDescent="0.25">
      <c r="P6" s="6" t="s">
        <v>2</v>
      </c>
      <c r="Q6" s="6" t="s">
        <v>3</v>
      </c>
      <c r="R6" s="7" t="s">
        <v>4</v>
      </c>
    </row>
    <row r="7" spans="14:23" x14ac:dyDescent="0.25">
      <c r="N7" t="s">
        <v>5</v>
      </c>
      <c r="O7">
        <v>301</v>
      </c>
      <c r="P7" s="2">
        <v>1100</v>
      </c>
      <c r="Q7" s="8">
        <v>10404</v>
      </c>
      <c r="R7" s="9">
        <f>P7*Q7</f>
        <v>11444400</v>
      </c>
    </row>
    <row r="8" spans="14:23" x14ac:dyDescent="0.25">
      <c r="R8" s="2"/>
      <c r="U8" s="2"/>
      <c r="W8" s="9"/>
    </row>
    <row r="9" spans="14:23" x14ac:dyDescent="0.25">
      <c r="R9" s="2"/>
    </row>
    <row r="11" spans="14:23" x14ac:dyDescent="0.25">
      <c r="N11" s="10" t="s">
        <v>6</v>
      </c>
      <c r="O11" s="11">
        <v>118400</v>
      </c>
      <c r="P11" s="10"/>
      <c r="Q11" s="10"/>
      <c r="R11" s="10"/>
    </row>
    <row r="12" spans="14:23" x14ac:dyDescent="0.25">
      <c r="N12" s="10" t="s">
        <v>7</v>
      </c>
      <c r="O12" s="11">
        <f>O11*10%</f>
        <v>11840</v>
      </c>
      <c r="P12" s="10"/>
      <c r="Q12" s="10"/>
      <c r="R12" s="10"/>
    </row>
    <row r="13" spans="14:23" x14ac:dyDescent="0.25">
      <c r="N13" s="10" t="s">
        <v>8</v>
      </c>
      <c r="O13" s="12">
        <f>O11+O12</f>
        <v>130240</v>
      </c>
      <c r="P13" s="13" t="s">
        <v>9</v>
      </c>
      <c r="Q13" s="8">
        <f>ROUND(O13/10.764,0)</f>
        <v>12100</v>
      </c>
      <c r="R13" s="13" t="s">
        <v>10</v>
      </c>
    </row>
    <row r="14" spans="14:23" x14ac:dyDescent="0.25">
      <c r="N14" s="10" t="s">
        <v>11</v>
      </c>
      <c r="O14" s="11">
        <v>50900</v>
      </c>
      <c r="P14" s="10"/>
      <c r="Q14" s="10"/>
      <c r="R14" s="10"/>
    </row>
    <row r="15" spans="14:23" x14ac:dyDescent="0.25">
      <c r="N15" s="10" t="s">
        <v>12</v>
      </c>
      <c r="O15" s="11">
        <f>O13-O14</f>
        <v>79340</v>
      </c>
      <c r="P15" s="10"/>
      <c r="Q15" s="10"/>
      <c r="R15" s="10"/>
    </row>
    <row r="16" spans="14:23" x14ac:dyDescent="0.25">
      <c r="N16" s="10" t="s">
        <v>13</v>
      </c>
      <c r="O16" s="14">
        <v>0.23</v>
      </c>
      <c r="P16" s="15">
        <f>1-O16</f>
        <v>0.77</v>
      </c>
      <c r="Q16" s="10"/>
      <c r="R16" s="10"/>
    </row>
    <row r="17" spans="14:18" ht="30" x14ac:dyDescent="0.25">
      <c r="N17" s="16" t="s">
        <v>14</v>
      </c>
      <c r="P17" s="11">
        <f>ROUND(O15*P16,0)</f>
        <v>61092</v>
      </c>
      <c r="Q17" s="10"/>
      <c r="R17" s="10"/>
    </row>
    <row r="18" spans="14:18" x14ac:dyDescent="0.25">
      <c r="N18" s="10" t="s">
        <v>15</v>
      </c>
      <c r="O18" s="12">
        <f>O14+P17</f>
        <v>111992</v>
      </c>
      <c r="P18" s="13" t="s">
        <v>9</v>
      </c>
      <c r="Q18" s="8">
        <f>ROUND(O18/10.764,0)</f>
        <v>10404</v>
      </c>
      <c r="R18" s="13" t="s">
        <v>10</v>
      </c>
    </row>
    <row r="19" spans="14:18" x14ac:dyDescent="0.25">
      <c r="O19" s="17"/>
    </row>
    <row r="20" spans="14:18" x14ac:dyDescent="0.25">
      <c r="N20" s="18" t="s">
        <v>16</v>
      </c>
      <c r="O20" s="19">
        <v>2024</v>
      </c>
      <c r="Q20" s="1"/>
    </row>
    <row r="21" spans="14:18" x14ac:dyDescent="0.25">
      <c r="N21" s="18" t="s">
        <v>17</v>
      </c>
      <c r="O21" s="19">
        <v>2001</v>
      </c>
      <c r="P21" s="1" t="s">
        <v>18</v>
      </c>
    </row>
    <row r="22" spans="14:18" x14ac:dyDescent="0.25">
      <c r="N22" s="18" t="s">
        <v>19</v>
      </c>
      <c r="O22" s="19">
        <f>O20-O21</f>
        <v>23</v>
      </c>
    </row>
    <row r="23" spans="14:18" ht="16.5" x14ac:dyDescent="0.3">
      <c r="N23" s="20" t="s">
        <v>20</v>
      </c>
      <c r="O23" s="18">
        <f>60-O22</f>
        <v>37</v>
      </c>
    </row>
    <row r="24" spans="14:18" x14ac:dyDescent="0.25">
      <c r="Q24" s="1"/>
    </row>
    <row r="26" spans="14:18" x14ac:dyDescent="0.25">
      <c r="R26" s="2"/>
    </row>
    <row r="27" spans="14:18" x14ac:dyDescent="0.25">
      <c r="R27" s="2"/>
    </row>
    <row r="28" spans="14:18" x14ac:dyDescent="0.25">
      <c r="R28" s="2"/>
    </row>
    <row r="29" spans="14:18" x14ac:dyDescent="0.25">
      <c r="R29" s="2"/>
    </row>
    <row r="30" spans="14:18" x14ac:dyDescent="0.25">
      <c r="R30" s="2"/>
    </row>
    <row r="31" spans="14:18" x14ac:dyDescent="0.25">
      <c r="R31" s="2"/>
    </row>
    <row r="32" spans="14:18" x14ac:dyDescent="0.25">
      <c r="R32" s="2"/>
    </row>
    <row r="33" spans="18:18" x14ac:dyDescent="0.25">
      <c r="R33" s="2"/>
    </row>
    <row r="34" spans="18:18" x14ac:dyDescent="0.25">
      <c r="R34" s="2"/>
    </row>
    <row r="35" spans="18:18" x14ac:dyDescent="0.25">
      <c r="R35" s="2"/>
    </row>
    <row r="36" spans="18:18" x14ac:dyDescent="0.25">
      <c r="R36" s="2"/>
    </row>
    <row r="37" spans="18:18" x14ac:dyDescent="0.25">
      <c r="R37" s="2"/>
    </row>
    <row r="38" spans="18:18" x14ac:dyDescent="0.25">
      <c r="R38" s="2"/>
    </row>
    <row r="39" spans="18:18" x14ac:dyDescent="0.25">
      <c r="R39" s="2"/>
    </row>
    <row r="40" spans="18:18" x14ac:dyDescent="0.25">
      <c r="R40" s="2"/>
    </row>
    <row r="41" spans="18:18" x14ac:dyDescent="0.25">
      <c r="R41" s="2"/>
    </row>
    <row r="42" spans="18:18" x14ac:dyDescent="0.25">
      <c r="R42" s="2"/>
    </row>
    <row r="43" spans="18:18" x14ac:dyDescent="0.25">
      <c r="R43" s="2"/>
    </row>
    <row r="44" spans="18:18" x14ac:dyDescent="0.25">
      <c r="R44" s="2"/>
    </row>
    <row r="45" spans="18:18" x14ac:dyDescent="0.25">
      <c r="R45" s="2"/>
    </row>
    <row r="46" spans="18:18" x14ac:dyDescent="0.25">
      <c r="R46" s="2"/>
    </row>
    <row r="47" spans="18:18" x14ac:dyDescent="0.25">
      <c r="R47" s="2"/>
    </row>
    <row r="48" spans="18:18" x14ac:dyDescent="0.25">
      <c r="R48" s="2"/>
    </row>
    <row r="49" spans="18:18" x14ac:dyDescent="0.25">
      <c r="R49" s="2"/>
    </row>
    <row r="50" spans="18:18" x14ac:dyDescent="0.25">
      <c r="R50" s="2"/>
    </row>
    <row r="51" spans="18:18" x14ac:dyDescent="0.25">
      <c r="R51" s="2"/>
    </row>
    <row r="52" spans="18:18" x14ac:dyDescent="0.25">
      <c r="R52" s="2"/>
    </row>
    <row r="53" spans="18:18" x14ac:dyDescent="0.25">
      <c r="R53" s="2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DESK-28 VASTUKALA</cp:lastModifiedBy>
  <cp:lastPrinted>2019-11-05T06:14:02Z</cp:lastPrinted>
  <dcterms:created xsi:type="dcterms:W3CDTF">2018-02-17T10:36:41Z</dcterms:created>
  <dcterms:modified xsi:type="dcterms:W3CDTF">2024-10-19T05:50:11Z</dcterms:modified>
</cp:coreProperties>
</file>