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Sakinaka\Shajan Thekkumpeedika Antony\"/>
    </mc:Choice>
  </mc:AlternateContent>
  <xr:revisionPtr revIDLastSave="0" documentId="13_ncr:1_{9BDE332C-6A25-468C-A515-E014BADBBEA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23" l="1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<sst xmlns="http://schemas.openxmlformats.org/spreadsheetml/2006/main" count="132" uniqueCount="90">
  <si>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</si>
  <si>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</si>
  <si>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</si>
  <si>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</si>
  <si>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</si>
  <si>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</si>
  <si>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</si>
  <si>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</si>
  <si>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</si>
  <si>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</si>
  <si>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</si>
  <si>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</si>
  <si>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</si>
  <si>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</si>
  <si>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</si>
  <si>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</si>
  <si>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</si>
  <si>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</si>
  <si>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</si>
  <si>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</si>
  <si>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</si>
  <si>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</si>
  <si>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</si>
  <si>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</si>
  <si>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</si>
  <si>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</si>
  <si>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</si>
  <si>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</si>
  <si>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</si>
  <si>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</si>
  <si>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</si>
  <si>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</si>
  <si>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</si>
  <si>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</si>
  <si>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</si>
  <si>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</si>
  <si>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</si>
  <si>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</si>
  <si>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</si>
  <si>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</si>
  <si>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</si>
  <si>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</si>
  <si>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</si>
  <si>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</si>
  <si>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</si>
  <si>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</si>
  <si>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</si>
  <si>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</si>
  <si>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</si>
  <si>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</si>
  <si>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</si>
  <si>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</si>
  <si>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</si>
  <si>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</si>
  <si>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</si>
  <si>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</si>
  <si>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</si>
  <si>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</si>
  <si>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</si>
  <si>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</si>
  <si>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</si>
  <si>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</si>
  <si>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</si>
  <si>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</si>
  <si>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</si>
  <si>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</si>
  <si>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</si>
  <si>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</si>
  <si>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</si>
  <si>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</si>
  <si>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</si>
  <si>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</si>
  <si>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</si>
  <si>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</si>
  <si>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</si>
  <si>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</si>
  <si>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</si>
  <si>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</si>
  <si>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</si>
  <si>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</si>
  <si>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</si>
  <si>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</si>
  <si>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</si>
  <si>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</si>
  <si>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DECK</t>
  </si>
  <si>
    <t>UTILITY</t>
  </si>
  <si>
    <t>TACA</t>
  </si>
  <si>
    <t>IGR-31.05.24</t>
  </si>
  <si>
    <t>IGR-30.05.24</t>
  </si>
  <si>
    <t>IGR-26.04.24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</si>
</sst>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59DF5-0665-4688-9335-D2AEC2F8E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1BED3-CDFE-431B-97A5-4DCE6615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CCEC9A-D644-423E-8591-7986FA10A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C3820-F4AB-487B-8A07-3F5D26E2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C4B762-0BAC-48D2-B74B-0B808B90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2"/>
      <c r="L1" s="72"/>
      <c r="M1" s="72"/>
      <c r="N1" s="72"/>
      <c r="O1" s="72"/>
      <c r="P1" s="72"/>
      <c r="Q1" s="72"/>
      <c r="R1" s="72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23500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23500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26500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784</v>
      </c>
      <c r="D18" s="24"/>
    </row>
    <row r="19" spans="1:5" x14ac:dyDescent="0.25">
      <c r="A19" s="15" t="s">
        <v>73</v>
      </c>
      <c r="B19" s="6"/>
      <c r="C19" s="30">
        <f>C18*C16</f>
        <v>20776000</v>
      </c>
      <c r="D19" s="71"/>
      <c r="E19" s="65"/>
    </row>
    <row r="20" spans="1:5" x14ac:dyDescent="0.25">
      <c r="A20" s="15" t="s">
        <v>24</v>
      </c>
      <c r="C20" s="31">
        <f>C19*90%</f>
        <v>18698400</v>
      </c>
      <c r="D20" s="30"/>
      <c r="E20" s="65"/>
    </row>
    <row r="21" spans="1:5" x14ac:dyDescent="0.25">
      <c r="A21" s="15" t="s">
        <v>25</v>
      </c>
      <c r="C21" s="31">
        <f>C19*80%</f>
        <v>16620800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2352000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51940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784</v>
      </c>
      <c r="C2" s="4">
        <f t="shared" ref="C2:C16" si="1">B2*1.2</f>
        <v>940.8</v>
      </c>
      <c r="D2" s="4">
        <f t="shared" ref="D2:D16" si="2">C2*1.2</f>
        <v>1128.9599999999998</v>
      </c>
      <c r="E2" s="5">
        <f t="shared" ref="E2:E16" si="3">R2</f>
        <v>18782500</v>
      </c>
      <c r="F2" s="73">
        <f t="shared" ref="F2:F15" si="4">ROUND((E2/B2),0)</f>
        <v>23957</v>
      </c>
      <c r="G2" s="73">
        <f t="shared" ref="G2:G15" si="5">ROUND((E2/C2),0)</f>
        <v>19964</v>
      </c>
      <c r="H2" s="73">
        <f t="shared" ref="H2:H15" si="6">ROUND((E2/D2),0)</f>
        <v>16637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784</v>
      </c>
      <c r="R2" s="74">
        <v>18782500</v>
      </c>
      <c r="S2" s="74" t="s">
        <v>87</v>
      </c>
    </row>
    <row r="3" spans="1:19" x14ac:dyDescent="0.25">
      <c r="A3" s="4">
        <v>2</v>
      </c>
      <c r="B3" s="4">
        <f t="shared" si="0"/>
        <v>784</v>
      </c>
      <c r="C3" s="4">
        <f t="shared" si="1"/>
        <v>940.8</v>
      </c>
      <c r="D3" s="4">
        <f t="shared" si="2"/>
        <v>1128.9599999999998</v>
      </c>
      <c r="E3" s="5">
        <f t="shared" si="3"/>
        <v>18730250</v>
      </c>
      <c r="F3" s="73">
        <f t="shared" si="4"/>
        <v>23891</v>
      </c>
      <c r="G3" s="73">
        <f t="shared" si="5"/>
        <v>19909</v>
      </c>
      <c r="H3" s="73">
        <f t="shared" si="6"/>
        <v>16591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784</v>
      </c>
      <c r="R3" s="74">
        <v>18730250</v>
      </c>
      <c r="S3" s="74" t="s">
        <v>88</v>
      </c>
    </row>
    <row r="4" spans="1:19" x14ac:dyDescent="0.25">
      <c r="A4" s="4">
        <v>3</v>
      </c>
      <c r="B4" s="4">
        <f t="shared" si="0"/>
        <v>784</v>
      </c>
      <c r="C4" s="4">
        <f t="shared" si="1"/>
        <v>940.8</v>
      </c>
      <c r="D4" s="4">
        <f t="shared" si="2"/>
        <v>1128.9599999999998</v>
      </c>
      <c r="E4" s="5">
        <f t="shared" si="3"/>
        <v>18562500</v>
      </c>
      <c r="F4" s="4">
        <f t="shared" si="4"/>
        <v>23677</v>
      </c>
      <c r="G4" s="4">
        <f t="shared" si="5"/>
        <v>19731</v>
      </c>
      <c r="H4" s="4">
        <f t="shared" si="6"/>
        <v>16442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784</v>
      </c>
      <c r="R4" s="2">
        <v>18562500</v>
      </c>
      <c r="S4" s="2" t="s">
        <v>89</v>
      </c>
    </row>
    <row r="5" spans="1:19" x14ac:dyDescent="0.25">
      <c r="A5" s="4">
        <v>4</v>
      </c>
      <c r="B5" s="4">
        <f t="shared" si="0"/>
        <v>800</v>
      </c>
      <c r="C5" s="4">
        <f t="shared" si="1"/>
        <v>960</v>
      </c>
      <c r="D5" s="4">
        <f t="shared" si="2"/>
        <v>1152</v>
      </c>
      <c r="E5" s="5">
        <f t="shared" si="3"/>
        <v>21900000</v>
      </c>
      <c r="F5" s="73">
        <f t="shared" si="4"/>
        <v>27375</v>
      </c>
      <c r="G5" s="73">
        <f t="shared" si="5"/>
        <v>22813</v>
      </c>
      <c r="H5" s="73">
        <f t="shared" si="6"/>
        <v>19010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800</v>
      </c>
      <c r="R5" s="74">
        <v>21900000</v>
      </c>
      <c r="S5" s="2"/>
    </row>
    <row r="6" spans="1:19" x14ac:dyDescent="0.25">
      <c r="A6" s="4">
        <v>5</v>
      </c>
      <c r="B6" s="4">
        <f t="shared" si="0"/>
        <v>761</v>
      </c>
      <c r="C6" s="4">
        <f t="shared" si="1"/>
        <v>913.19999999999993</v>
      </c>
      <c r="D6" s="4">
        <f t="shared" si="2"/>
        <v>1095.8399999999999</v>
      </c>
      <c r="E6" s="5">
        <f t="shared" si="3"/>
        <v>20000000</v>
      </c>
      <c r="F6" s="73">
        <f t="shared" si="4"/>
        <v>26281</v>
      </c>
      <c r="G6" s="73">
        <f t="shared" si="5"/>
        <v>21901</v>
      </c>
      <c r="H6" s="73">
        <f t="shared" si="6"/>
        <v>18251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761</v>
      </c>
      <c r="R6" s="74">
        <v>20000000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83</v>
      </c>
      <c r="G25" s="52">
        <v>748</v>
      </c>
    </row>
    <row r="26" spans="1:19" s="10" customFormat="1" x14ac:dyDescent="0.25">
      <c r="F26" s="52" t="s">
        <v>84</v>
      </c>
      <c r="G26" s="52">
        <v>18</v>
      </c>
    </row>
    <row r="27" spans="1:19" s="10" customFormat="1" x14ac:dyDescent="0.25">
      <c r="F27" s="52" t="s">
        <v>85</v>
      </c>
      <c r="G27" s="52">
        <v>18</v>
      </c>
    </row>
    <row r="28" spans="1:19" s="10" customFormat="1" x14ac:dyDescent="0.25">
      <c r="C28" s="67" t="s">
        <v>74</v>
      </c>
      <c r="D28" s="67"/>
      <c r="F28" s="52" t="s">
        <v>86</v>
      </c>
      <c r="G28" s="52">
        <f>SUM(G25:G27)</f>
        <v>784</v>
      </c>
    </row>
    <row r="29" spans="1:19" s="10" customFormat="1" x14ac:dyDescent="0.25">
      <c r="C29" s="67" t="s">
        <v>1</v>
      </c>
      <c r="D29" s="67">
        <v>18800375</v>
      </c>
      <c r="F29" s="52" t="s">
        <v>71</v>
      </c>
      <c r="G29" s="52"/>
      <c r="H29" s="10">
        <f>G29/G28</f>
        <v>0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69"/>
      <c r="D31" s="69"/>
      <c r="F31" s="69" t="s">
        <v>73</v>
      </c>
      <c r="G31" s="69">
        <f>G29*G30</f>
        <v>0</v>
      </c>
      <c r="H31" s="10">
        <f>G31/D29</f>
        <v>0</v>
      </c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</row>
    <row r="33" spans="3:7" s="10" customFormat="1" x14ac:dyDescent="0.25">
      <c r="C33" s="69"/>
      <c r="D33" s="69"/>
      <c r="F33" s="69" t="s">
        <v>25</v>
      </c>
      <c r="G33" s="69">
        <f>G31*80%</f>
        <v>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2024-10-18T09:52:29Z</dcterms:modified>
</cp:coreProperties>
</file>