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Pooja Deepak Kamble - SBI\"/>
    </mc:Choice>
  </mc:AlternateContent>
  <xr:revisionPtr revIDLastSave="0" documentId="13_ncr:1_{DC548041-0C80-4C7A-8743-7C459B434CD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5" i="4" l="1"/>
  <c r="G34" i="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Q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<sst xmlns="http://schemas.openxmlformats.org/spreadsheetml/2006/main" count="49" uniqueCount="43">
  <si>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</si>
  <si>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</si>
  <si>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</si>
  <si>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</si>
  <si>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</si>
  <si>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</si>
  <si>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</si>
  <si>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</si>
  <si>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</si>
  <si>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</si>
  <si>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</si>
  <si>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</si>
  <si>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</si>
  <si>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</si>
  <si>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</si>
  <si>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</si>
  <si>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</si>
  <si>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</si>
  <si>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</si>
  <si>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</si>
  <si>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</si>
  <si>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</si>
  <si>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</si>
  <si>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</si>
  <si>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</si>
  <si>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</si>
  <si>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</si>
  <si>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</si>
  <si>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</si>
  <si>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</si>
  <si>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</si>
  <si>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</si>
  <si>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</si>
  <si>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</si>
  <si>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</si>
  <si>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</si>
  <si>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</si>
  <si>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</si>
  <si>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</si>
  <si>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</si>
  <si>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Panvel ) - Pooja Deepak Kamble And Deepak Pandharinath Kamble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</si>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</sst>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39</xdr:row>
      <xdr:rowOff>29552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A345DC-A49D-488E-9ABC-761F412A0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0018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239349</xdr:colOff>
      <xdr:row>38</xdr:row>
      <xdr:rowOff>105640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C89E4C-44D4-4ABA-A80C-1BA4CC4EA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73749" cy="62016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67875</xdr:colOff>
      <xdr:row>33</xdr:row>
      <xdr:rowOff>86588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B8C695-C8A5-4AA2-9201-C678562A3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02275" cy="61825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35</xdr:row>
      <xdr:rowOff>134226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828E95-74F9-4F3A-843F-D6BE3AA83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2778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229823</xdr:colOff>
      <xdr:row>41</xdr:row>
      <xdr:rowOff>96167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088DB9-9D98-47EA-A079-18900EBC8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64223" cy="65731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286981</xdr:colOff>
      <xdr:row>35</xdr:row>
      <xdr:rowOff>86668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2AC737-4697-4970-A3DC-E9BB31F6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21381" cy="67541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47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F7C408-C533-44DC-95E8-72344A504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87737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31</xdr:row>
      <xdr:rowOff>105587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3212D7-B88D-4974-B801-3357A3AC0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5820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Y36" sqref="Y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380</v>
      </c>
      <c r="C3" s="4">
        <f>B3*1.2</f>
        <v>456</v>
      </c>
      <c r="D3" s="4">
        <f t="shared" ref="D3:D14" si="2">C3*1.2</f>
        <v>547.19999999999993</v>
      </c>
      <c r="E3" s="5">
        <f t="shared" ref="E3:E14" si="3">R3</f>
        <v>5700000</v>
      </c>
      <c r="F3" s="9">
        <f t="shared" ref="F3:F14" si="4">ROUND((E3/B3),0)</f>
        <v>15000</v>
      </c>
      <c r="G3" s="9">
        <f t="shared" ref="G3:G14" si="5">ROUND((E3/C3),0)</f>
        <v>12500</v>
      </c>
      <c r="H3" s="9">
        <f t="shared" ref="H3:H14" si="6">ROUND((E3/D3),0)</f>
        <v>10417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380</v>
      </c>
      <c r="R3" s="2">
        <v>5700000</v>
      </c>
    </row>
    <row r="4" spans="1:20" x14ac:dyDescent="0.25">
      <c r="A4" s="4">
        <f t="shared" ref="A4:A9" si="9">N4</f>
        <v>0</v>
      </c>
      <c r="B4" s="4">
        <f t="shared" ref="B4:B9" si="10">Q4</f>
        <v>225</v>
      </c>
      <c r="C4" s="4">
        <f t="shared" ref="C4:C9" si="11">B4*1.2</f>
        <v>270</v>
      </c>
      <c r="D4" s="4">
        <f t="shared" ref="D4:D9" si="12">C4*1.2</f>
        <v>324</v>
      </c>
      <c r="E4" s="5">
        <f t="shared" ref="E4:E9" si="13">R4</f>
        <v>3710000</v>
      </c>
      <c r="F4" s="9">
        <f t="shared" ref="F4:F9" si="14">ROUND((E4/B4),0)</f>
        <v>16489</v>
      </c>
      <c r="G4" s="9">
        <f t="shared" ref="G4:G9" si="15">ROUND((E4/C4),0)</f>
        <v>13741</v>
      </c>
      <c r="H4" s="9">
        <f t="shared" ref="H4:H9" si="16">ROUND((E4/D4),0)</f>
        <v>11451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225</v>
      </c>
      <c r="R4" s="2">
        <v>3710000</v>
      </c>
    </row>
    <row r="5" spans="1:20" x14ac:dyDescent="0.25">
      <c r="A5" s="4">
        <f t="shared" si="9"/>
        <v>0</v>
      </c>
      <c r="B5" s="4">
        <f t="shared" si="10"/>
        <v>513</v>
      </c>
      <c r="C5" s="4">
        <f t="shared" si="11"/>
        <v>615.6</v>
      </c>
      <c r="D5" s="4">
        <f t="shared" si="12"/>
        <v>738.72</v>
      </c>
      <c r="E5" s="5">
        <f t="shared" si="13"/>
        <v>6400000</v>
      </c>
      <c r="F5" s="9">
        <f t="shared" si="14"/>
        <v>12476</v>
      </c>
      <c r="G5" s="9">
        <f t="shared" si="15"/>
        <v>10396</v>
      </c>
      <c r="H5" s="9">
        <f t="shared" si="16"/>
        <v>8664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513</v>
      </c>
      <c r="R5" s="2">
        <v>6400000</v>
      </c>
    </row>
    <row r="6" spans="1:20" x14ac:dyDescent="0.25">
      <c r="A6" s="4">
        <f t="shared" si="9"/>
        <v>0</v>
      </c>
      <c r="B6" s="4">
        <f t="shared" si="10"/>
        <v>380</v>
      </c>
      <c r="C6" s="4">
        <f t="shared" si="11"/>
        <v>456</v>
      </c>
      <c r="D6" s="4">
        <f t="shared" si="12"/>
        <v>547.19999999999993</v>
      </c>
      <c r="E6" s="5">
        <f t="shared" si="13"/>
        <v>4530000</v>
      </c>
      <c r="F6" s="9">
        <f t="shared" si="14"/>
        <v>11921</v>
      </c>
      <c r="G6" s="9">
        <f t="shared" si="15"/>
        <v>9934</v>
      </c>
      <c r="H6" s="9">
        <f t="shared" si="16"/>
        <v>8279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380</v>
      </c>
      <c r="R6" s="2">
        <v>4530000</v>
      </c>
    </row>
    <row r="7" spans="1:20" x14ac:dyDescent="0.25">
      <c r="A7" s="4">
        <f t="shared" si="9"/>
        <v>0</v>
      </c>
      <c r="B7" s="4">
        <f t="shared" si="10"/>
        <v>455</v>
      </c>
      <c r="C7" s="4">
        <f t="shared" si="11"/>
        <v>546</v>
      </c>
      <c r="D7" s="4">
        <f t="shared" si="12"/>
        <v>655.19999999999993</v>
      </c>
      <c r="E7" s="5">
        <f t="shared" si="13"/>
        <v>7700000</v>
      </c>
      <c r="F7" s="9">
        <f t="shared" si="14"/>
        <v>16923</v>
      </c>
      <c r="G7" s="9">
        <f t="shared" si="15"/>
        <v>14103</v>
      </c>
      <c r="H7" s="9">
        <f t="shared" si="16"/>
        <v>11752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455</v>
      </c>
      <c r="R7" s="2">
        <v>7700000</v>
      </c>
    </row>
    <row r="8" spans="1:20" x14ac:dyDescent="0.25">
      <c r="A8" s="4">
        <f t="shared" si="9"/>
        <v>0</v>
      </c>
      <c r="B8" s="4">
        <f t="shared" si="10"/>
        <v>441.66666666666669</v>
      </c>
      <c r="C8" s="4">
        <f t="shared" si="11"/>
        <v>530</v>
      </c>
      <c r="D8" s="4">
        <f t="shared" si="12"/>
        <v>636</v>
      </c>
      <c r="E8" s="5">
        <f t="shared" si="13"/>
        <v>6500000</v>
      </c>
      <c r="F8" s="9">
        <f t="shared" si="14"/>
        <v>14717</v>
      </c>
      <c r="G8" s="9">
        <f t="shared" si="15"/>
        <v>12264</v>
      </c>
      <c r="H8" s="9">
        <f t="shared" si="16"/>
        <v>10220</v>
      </c>
      <c r="I8" s="4" t="e">
        <f>#REF!</f>
        <v>#REF!</v>
      </c>
      <c r="J8" s="4">
        <f t="shared" si="17"/>
        <v>0</v>
      </c>
      <c r="O8">
        <v>0</v>
      </c>
      <c r="P8">
        <v>530</v>
      </c>
      <c r="Q8">
        <f t="shared" ref="Q4:Q9" si="19">P8/1.2</f>
        <v>441.66666666666669</v>
      </c>
      <c r="R8" s="2">
        <v>6500000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810</v>
      </c>
      <c r="C16" s="4">
        <f>B16*1.2</f>
        <v>972</v>
      </c>
      <c r="D16" s="4">
        <f t="shared" ref="D16:D28" si="34">C16*1.2</f>
        <v>1166.3999999999999</v>
      </c>
      <c r="E16" s="5">
        <f t="shared" ref="E16:E28" si="35">R16</f>
        <v>12600000</v>
      </c>
      <c r="F16" s="9">
        <f t="shared" ref="F16:F28" si="36">ROUND((E16/B16),0)</f>
        <v>15556</v>
      </c>
      <c r="G16" s="9">
        <f t="shared" ref="G16:G28" si="37">ROUND((E16/C16),0)</f>
        <v>12963</v>
      </c>
      <c r="H16" s="9">
        <f t="shared" ref="H16:H28" si="38">ROUND((E16/D16),0)</f>
        <v>10802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810</v>
      </c>
      <c r="R16" s="2">
        <v>12600000</v>
      </c>
    </row>
    <row r="17" spans="1:24" x14ac:dyDescent="0.25">
      <c r="A17" s="4">
        <f t="shared" si="32"/>
        <v>0</v>
      </c>
      <c r="B17" s="4">
        <f t="shared" si="33"/>
        <v>630</v>
      </c>
      <c r="C17" s="4">
        <f t="shared" ref="C17:C28" si="41">B17*1.2</f>
        <v>756</v>
      </c>
      <c r="D17" s="4">
        <f t="shared" si="34"/>
        <v>907.19999999999993</v>
      </c>
      <c r="E17" s="5">
        <f t="shared" si="35"/>
        <v>9800000</v>
      </c>
      <c r="F17" s="9">
        <f t="shared" si="36"/>
        <v>15556</v>
      </c>
      <c r="G17" s="9">
        <f t="shared" si="37"/>
        <v>12963</v>
      </c>
      <c r="H17" s="9">
        <f t="shared" si="38"/>
        <v>10802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630</v>
      </c>
      <c r="R17" s="2">
        <v>9800000</v>
      </c>
    </row>
    <row r="18" spans="1:24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18800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16300</v>
      </c>
      <c r="X31" s="22"/>
    </row>
    <row r="32" spans="1:24" ht="15.75" x14ac:dyDescent="0.25">
      <c r="E32" t="s">
        <v>41</v>
      </c>
      <c r="F32" s="7">
        <v>47.676000000000002</v>
      </c>
      <c r="G32" s="6">
        <f>F32*10.764</f>
        <v>513.18446399999993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S33" s="10"/>
      <c r="T33" s="10"/>
      <c r="U33" s="17" t="s">
        <v>17</v>
      </c>
      <c r="V33" s="23"/>
      <c r="W33" s="24">
        <f>X33-X34</f>
        <v>6</v>
      </c>
      <c r="X33" s="25">
        <v>2024</v>
      </c>
    </row>
    <row r="34" spans="6:25" ht="15.75" x14ac:dyDescent="0.25">
      <c r="F34" s="7">
        <v>57.21</v>
      </c>
      <c r="G34">
        <f>F34*10.764</f>
        <v>615.80844000000002</v>
      </c>
      <c r="S34" s="10"/>
      <c r="T34" s="10"/>
      <c r="U34" s="17" t="s">
        <v>18</v>
      </c>
      <c r="V34" s="23"/>
      <c r="W34" s="24">
        <f>W35-W33</f>
        <v>54</v>
      </c>
      <c r="X34" s="24">
        <v>2018</v>
      </c>
      <c r="Y34" t="s">
        <v>42</v>
      </c>
    </row>
    <row r="35" spans="6:25" ht="15.75" x14ac:dyDescent="0.25">
      <c r="G35">
        <f>G34/G32</f>
        <v>1.1999748301031967</v>
      </c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9</v>
      </c>
      <c r="X36" s="24"/>
    </row>
    <row r="37" spans="6:25" ht="15.75" x14ac:dyDescent="0.25">
      <c r="U37" s="17"/>
      <c r="V37" s="26"/>
      <c r="W37" s="27">
        <f>W36%</f>
        <v>0.09</v>
      </c>
      <c r="X37" s="27"/>
    </row>
    <row r="38" spans="6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225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2275</v>
      </c>
      <c r="X39" s="22"/>
    </row>
    <row r="40" spans="6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16300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18575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38</v>
      </c>
      <c r="V44" s="30"/>
      <c r="W44" s="25">
        <v>513</v>
      </c>
      <c r="X44" s="24"/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9528975</v>
      </c>
      <c r="X45" s="33"/>
    </row>
    <row r="46" spans="6:25" ht="15.75" x14ac:dyDescent="0.25">
      <c r="S46" s="11"/>
      <c r="T46" s="10"/>
      <c r="U46" s="17" t="s">
        <v>25</v>
      </c>
      <c r="V46" s="23"/>
      <c r="W46" s="34">
        <f>W45*0.98</f>
        <v>9338395.5</v>
      </c>
      <c r="X46" s="35"/>
    </row>
    <row r="47" spans="6:25" ht="15.75" x14ac:dyDescent="0.25">
      <c r="S47" s="10"/>
      <c r="T47" s="10"/>
      <c r="U47" s="17" t="s">
        <v>26</v>
      </c>
      <c r="V47" s="23"/>
      <c r="W47" s="34">
        <f>W45*0.8</f>
        <v>7623180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1282500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19852.03125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0" sqref="S1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2024-10-16T07:10:52Z</dcterms:modified>
</cp:coreProperties>
</file>