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Godrej Nurture - Tower 2\"/>
    </mc:Choice>
  </mc:AlternateContent>
  <xr:revisionPtr revIDLastSave="0" documentId="13_ncr:1_{67914555-C63C-45CE-AD26-89B24D0B698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Tower 2" sheetId="57" r:id="rId1"/>
    <sheet name="Tower 3" sheetId="82" r:id="rId2"/>
    <sheet name="Total" sheetId="79" r:id="rId3"/>
    <sheet name="Rera" sheetId="67" r:id="rId4"/>
    <sheet name="Typical Floor" sheetId="70" r:id="rId5"/>
    <sheet name="IGR" sheetId="80" r:id="rId6"/>
    <sheet name="rates" sheetId="81" r:id="rId7"/>
    <sheet name="RR" sheetId="83" r:id="rId8"/>
  </sheets>
  <definedNames>
    <definedName name="_xlnm._FilterDatabase" localSheetId="0" hidden="1">'Tower 2'!$D$2:$D$305</definedName>
    <definedName name="_xlnm._FilterDatabase" localSheetId="1" hidden="1">'Tower 3'!$A$1:$M$315</definedName>
  </definedNames>
  <calcPr calcId="191029"/>
</workbook>
</file>

<file path=xl/calcChain.xml><?xml version="1.0" encoding="utf-8"?>
<calcChain xmlns="http://schemas.openxmlformats.org/spreadsheetml/2006/main">
  <c r="J7" i="79" l="1"/>
  <c r="AL9" i="67"/>
  <c r="D2" i="79"/>
  <c r="AJ8" i="67"/>
  <c r="AL8" i="67" s="1"/>
  <c r="F3" i="79"/>
  <c r="E3" i="79"/>
  <c r="H3" i="79"/>
  <c r="G3" i="79"/>
  <c r="M315" i="82"/>
  <c r="E305" i="57"/>
  <c r="F305" i="57"/>
  <c r="E315" i="82"/>
  <c r="F315" i="82"/>
  <c r="G315" i="82"/>
  <c r="H315" i="82"/>
  <c r="J315" i="82"/>
  <c r="K315" i="82"/>
  <c r="F5" i="80"/>
  <c r="M4" i="80"/>
  <c r="M6" i="80"/>
  <c r="M7" i="80"/>
  <c r="M8" i="80"/>
  <c r="M9" i="80"/>
  <c r="L4" i="80"/>
  <c r="L6" i="80"/>
  <c r="L7" i="80"/>
  <c r="L8" i="80"/>
  <c r="L9" i="80"/>
  <c r="L10" i="80"/>
  <c r="L11" i="80"/>
  <c r="L12" i="80"/>
  <c r="L13" i="80"/>
  <c r="L14" i="80"/>
  <c r="F4" i="80"/>
  <c r="F6" i="80"/>
  <c r="F7" i="80"/>
  <c r="F8" i="80"/>
  <c r="L3" i="80"/>
  <c r="J2" i="82"/>
  <c r="L3" i="82" l="1"/>
  <c r="K3" i="82"/>
  <c r="M3" i="82"/>
  <c r="M4" i="82"/>
  <c r="M5" i="82"/>
  <c r="M6" i="82"/>
  <c r="M7" i="82"/>
  <c r="M8" i="82"/>
  <c r="M9" i="82"/>
  <c r="M10" i="82"/>
  <c r="M11" i="82"/>
  <c r="M12" i="82"/>
  <c r="M13" i="82"/>
  <c r="M14" i="82"/>
  <c r="M15" i="82"/>
  <c r="M16" i="82"/>
  <c r="M17" i="82"/>
  <c r="M18" i="82"/>
  <c r="M19" i="82"/>
  <c r="M20" i="82"/>
  <c r="M21" i="82"/>
  <c r="M22" i="82"/>
  <c r="M23" i="82"/>
  <c r="M24" i="82"/>
  <c r="M25" i="82"/>
  <c r="M26" i="82"/>
  <c r="M27" i="82"/>
  <c r="M28" i="82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42" i="82"/>
  <c r="M43" i="82"/>
  <c r="M44" i="82"/>
  <c r="M45" i="82"/>
  <c r="M46" i="82"/>
  <c r="M47" i="82"/>
  <c r="M48" i="82"/>
  <c r="M49" i="82"/>
  <c r="M50" i="82"/>
  <c r="M51" i="82"/>
  <c r="M52" i="82"/>
  <c r="M53" i="82"/>
  <c r="M54" i="82"/>
  <c r="M55" i="82"/>
  <c r="M56" i="82"/>
  <c r="M57" i="82"/>
  <c r="M58" i="82"/>
  <c r="M59" i="82"/>
  <c r="M60" i="82"/>
  <c r="M61" i="82"/>
  <c r="M62" i="82"/>
  <c r="M63" i="82"/>
  <c r="M64" i="82"/>
  <c r="M65" i="82"/>
  <c r="M66" i="82"/>
  <c r="M67" i="82"/>
  <c r="M68" i="82"/>
  <c r="M69" i="82"/>
  <c r="M70" i="82"/>
  <c r="M71" i="82"/>
  <c r="M72" i="82"/>
  <c r="M73" i="82"/>
  <c r="M74" i="82"/>
  <c r="M75" i="82"/>
  <c r="M76" i="82"/>
  <c r="M77" i="82"/>
  <c r="M78" i="82"/>
  <c r="M79" i="82"/>
  <c r="M80" i="82"/>
  <c r="M81" i="82"/>
  <c r="M82" i="82"/>
  <c r="M83" i="82"/>
  <c r="M84" i="82"/>
  <c r="M85" i="82"/>
  <c r="M86" i="82"/>
  <c r="M87" i="82"/>
  <c r="M88" i="82"/>
  <c r="M89" i="82"/>
  <c r="M90" i="82"/>
  <c r="M91" i="82"/>
  <c r="M92" i="82"/>
  <c r="M93" i="82"/>
  <c r="M94" i="82"/>
  <c r="M95" i="82"/>
  <c r="M96" i="82"/>
  <c r="M97" i="82"/>
  <c r="M98" i="82"/>
  <c r="M99" i="82"/>
  <c r="M100" i="82"/>
  <c r="M101" i="82"/>
  <c r="M102" i="82"/>
  <c r="M103" i="82"/>
  <c r="M104" i="82"/>
  <c r="M105" i="82"/>
  <c r="M106" i="82"/>
  <c r="M107" i="82"/>
  <c r="M108" i="82"/>
  <c r="M109" i="82"/>
  <c r="M110" i="82"/>
  <c r="M111" i="82"/>
  <c r="M112" i="82"/>
  <c r="M113" i="82"/>
  <c r="M114" i="82"/>
  <c r="M115" i="82"/>
  <c r="M116" i="82"/>
  <c r="M117" i="82"/>
  <c r="M118" i="82"/>
  <c r="M119" i="82"/>
  <c r="M120" i="82"/>
  <c r="M121" i="82"/>
  <c r="M122" i="82"/>
  <c r="M123" i="82"/>
  <c r="M124" i="82"/>
  <c r="M125" i="82"/>
  <c r="M126" i="82"/>
  <c r="M127" i="82"/>
  <c r="M128" i="82"/>
  <c r="M129" i="82"/>
  <c r="M130" i="82"/>
  <c r="M131" i="82"/>
  <c r="M132" i="82"/>
  <c r="M133" i="82"/>
  <c r="M134" i="82"/>
  <c r="M135" i="82"/>
  <c r="M136" i="82"/>
  <c r="M137" i="82"/>
  <c r="M138" i="82"/>
  <c r="M139" i="82"/>
  <c r="M140" i="82"/>
  <c r="M141" i="82"/>
  <c r="M142" i="82"/>
  <c r="M143" i="82"/>
  <c r="M144" i="82"/>
  <c r="M145" i="82"/>
  <c r="M146" i="82"/>
  <c r="M147" i="82"/>
  <c r="M148" i="82"/>
  <c r="M149" i="82"/>
  <c r="M150" i="82"/>
  <c r="M151" i="82"/>
  <c r="M152" i="82"/>
  <c r="M153" i="82"/>
  <c r="M154" i="82"/>
  <c r="M155" i="82"/>
  <c r="M156" i="82"/>
  <c r="M157" i="82"/>
  <c r="M158" i="82"/>
  <c r="M159" i="82"/>
  <c r="M160" i="82"/>
  <c r="M161" i="82"/>
  <c r="M162" i="82"/>
  <c r="M163" i="82"/>
  <c r="M164" i="82"/>
  <c r="M165" i="82"/>
  <c r="M166" i="82"/>
  <c r="M167" i="82"/>
  <c r="M168" i="82"/>
  <c r="M169" i="82"/>
  <c r="M170" i="82"/>
  <c r="M171" i="82"/>
  <c r="M172" i="82"/>
  <c r="M173" i="82"/>
  <c r="M174" i="82"/>
  <c r="M175" i="82"/>
  <c r="M176" i="82"/>
  <c r="M177" i="82"/>
  <c r="M178" i="82"/>
  <c r="M179" i="82"/>
  <c r="M180" i="82"/>
  <c r="M181" i="82"/>
  <c r="M182" i="82"/>
  <c r="M183" i="82"/>
  <c r="M184" i="82"/>
  <c r="M185" i="82"/>
  <c r="M186" i="82"/>
  <c r="M187" i="82"/>
  <c r="M188" i="82"/>
  <c r="M189" i="82"/>
  <c r="M190" i="82"/>
  <c r="M191" i="82"/>
  <c r="M192" i="82"/>
  <c r="M193" i="82"/>
  <c r="M194" i="82"/>
  <c r="M195" i="82"/>
  <c r="M196" i="82"/>
  <c r="M197" i="82"/>
  <c r="M198" i="82"/>
  <c r="M199" i="82"/>
  <c r="M200" i="82"/>
  <c r="M201" i="82"/>
  <c r="M202" i="82"/>
  <c r="M203" i="82"/>
  <c r="M204" i="82"/>
  <c r="M205" i="82"/>
  <c r="M206" i="82"/>
  <c r="M207" i="82"/>
  <c r="M208" i="82"/>
  <c r="M209" i="82"/>
  <c r="M210" i="82"/>
  <c r="M211" i="82"/>
  <c r="M212" i="82"/>
  <c r="M213" i="82"/>
  <c r="M214" i="82"/>
  <c r="M215" i="82"/>
  <c r="M216" i="82"/>
  <c r="M217" i="82"/>
  <c r="M218" i="82"/>
  <c r="M219" i="82"/>
  <c r="M220" i="82"/>
  <c r="M221" i="82"/>
  <c r="M222" i="82"/>
  <c r="M223" i="82"/>
  <c r="M224" i="82"/>
  <c r="M225" i="82"/>
  <c r="M226" i="82"/>
  <c r="M227" i="82"/>
  <c r="M228" i="82"/>
  <c r="M229" i="82"/>
  <c r="M230" i="82"/>
  <c r="M231" i="82"/>
  <c r="M232" i="82"/>
  <c r="M233" i="82"/>
  <c r="M234" i="82"/>
  <c r="M235" i="82"/>
  <c r="M236" i="82"/>
  <c r="M237" i="82"/>
  <c r="M238" i="82"/>
  <c r="M239" i="82"/>
  <c r="M240" i="82"/>
  <c r="M241" i="82"/>
  <c r="M242" i="82"/>
  <c r="M243" i="82"/>
  <c r="M244" i="82"/>
  <c r="M245" i="82"/>
  <c r="M246" i="82"/>
  <c r="M247" i="82"/>
  <c r="M248" i="82"/>
  <c r="M249" i="82"/>
  <c r="M250" i="82"/>
  <c r="M251" i="82"/>
  <c r="M252" i="82"/>
  <c r="M253" i="82"/>
  <c r="M254" i="82"/>
  <c r="M255" i="82"/>
  <c r="M256" i="82"/>
  <c r="M257" i="82"/>
  <c r="M258" i="82"/>
  <c r="M259" i="82"/>
  <c r="M260" i="82"/>
  <c r="M261" i="82"/>
  <c r="M262" i="82"/>
  <c r="M263" i="82"/>
  <c r="M264" i="82"/>
  <c r="M265" i="82"/>
  <c r="M266" i="82"/>
  <c r="M267" i="82"/>
  <c r="M268" i="82"/>
  <c r="M269" i="82"/>
  <c r="M270" i="82"/>
  <c r="M271" i="82"/>
  <c r="M272" i="82"/>
  <c r="M273" i="82"/>
  <c r="M274" i="82"/>
  <c r="M275" i="82"/>
  <c r="M276" i="82"/>
  <c r="M277" i="82"/>
  <c r="M278" i="82"/>
  <c r="M279" i="82"/>
  <c r="M280" i="82"/>
  <c r="M281" i="82"/>
  <c r="M282" i="82"/>
  <c r="M283" i="82"/>
  <c r="M284" i="82"/>
  <c r="M285" i="82"/>
  <c r="M286" i="82"/>
  <c r="M287" i="82"/>
  <c r="M288" i="82"/>
  <c r="M289" i="82"/>
  <c r="M290" i="82"/>
  <c r="M291" i="82"/>
  <c r="M292" i="82"/>
  <c r="M293" i="82"/>
  <c r="M294" i="82"/>
  <c r="M295" i="82"/>
  <c r="M296" i="82"/>
  <c r="M297" i="82"/>
  <c r="M298" i="82"/>
  <c r="M299" i="82"/>
  <c r="M300" i="82"/>
  <c r="M301" i="82"/>
  <c r="M302" i="82"/>
  <c r="M303" i="82"/>
  <c r="M304" i="82"/>
  <c r="M305" i="82"/>
  <c r="M306" i="82"/>
  <c r="M307" i="82"/>
  <c r="M308" i="82"/>
  <c r="M309" i="82"/>
  <c r="M310" i="82"/>
  <c r="M311" i="82"/>
  <c r="M312" i="82"/>
  <c r="M313" i="82"/>
  <c r="M314" i="82"/>
  <c r="I4" i="82"/>
  <c r="I3" i="82"/>
  <c r="J3" i="82" s="1"/>
  <c r="M16" i="70"/>
  <c r="M14" i="70"/>
  <c r="M12" i="70"/>
  <c r="M11" i="70"/>
  <c r="K16" i="70"/>
  <c r="K14" i="70"/>
  <c r="K12" i="70"/>
  <c r="K11" i="70"/>
  <c r="J2" i="57"/>
  <c r="K2" i="57" s="1"/>
  <c r="L2" i="57" s="1"/>
  <c r="I3" i="57"/>
  <c r="F3" i="80"/>
  <c r="M3" i="80" s="1"/>
  <c r="G3" i="82"/>
  <c r="H3" i="82" s="1"/>
  <c r="G4" i="82"/>
  <c r="H4" i="82" s="1"/>
  <c r="G5" i="82"/>
  <c r="H5" i="82" s="1"/>
  <c r="G6" i="82"/>
  <c r="H6" i="82" s="1"/>
  <c r="G7" i="82"/>
  <c r="H7" i="82" s="1"/>
  <c r="G8" i="82"/>
  <c r="H8" i="82" s="1"/>
  <c r="G9" i="82"/>
  <c r="H9" i="82" s="1"/>
  <c r="G10" i="82"/>
  <c r="H10" i="82" s="1"/>
  <c r="G11" i="82"/>
  <c r="H11" i="82" s="1"/>
  <c r="G12" i="82"/>
  <c r="H12" i="82"/>
  <c r="G13" i="82"/>
  <c r="H13" i="82" s="1"/>
  <c r="G14" i="82"/>
  <c r="H14" i="82" s="1"/>
  <c r="G15" i="82"/>
  <c r="H15" i="82" s="1"/>
  <c r="G16" i="82"/>
  <c r="H16" i="82" s="1"/>
  <c r="G17" i="82"/>
  <c r="H17" i="82" s="1"/>
  <c r="G18" i="82"/>
  <c r="H18" i="82" s="1"/>
  <c r="G19" i="82"/>
  <c r="H19" i="82" s="1"/>
  <c r="G20" i="82"/>
  <c r="H20" i="82" s="1"/>
  <c r="G21" i="82"/>
  <c r="H21" i="82" s="1"/>
  <c r="G22" i="82"/>
  <c r="H22" i="82" s="1"/>
  <c r="G23" i="82"/>
  <c r="H23" i="82" s="1"/>
  <c r="G24" i="82"/>
  <c r="H24" i="82" s="1"/>
  <c r="G25" i="82"/>
  <c r="H25" i="82" s="1"/>
  <c r="G26" i="82"/>
  <c r="H26" i="82" s="1"/>
  <c r="G27" i="82"/>
  <c r="H27" i="82" s="1"/>
  <c r="G28" i="82"/>
  <c r="H28" i="82" s="1"/>
  <c r="G29" i="82"/>
  <c r="H29" i="82" s="1"/>
  <c r="G30" i="82"/>
  <c r="H30" i="82" s="1"/>
  <c r="G31" i="82"/>
  <c r="H31" i="82" s="1"/>
  <c r="G32" i="82"/>
  <c r="H32" i="82" s="1"/>
  <c r="G33" i="82"/>
  <c r="H33" i="82" s="1"/>
  <c r="G34" i="82"/>
  <c r="H34" i="82" s="1"/>
  <c r="G35" i="82"/>
  <c r="H35" i="82" s="1"/>
  <c r="G36" i="82"/>
  <c r="H36" i="82" s="1"/>
  <c r="G37" i="82"/>
  <c r="H37" i="82" s="1"/>
  <c r="G38" i="82"/>
  <c r="H38" i="82" s="1"/>
  <c r="G39" i="82"/>
  <c r="H39" i="82" s="1"/>
  <c r="G40" i="82"/>
  <c r="H40" i="82" s="1"/>
  <c r="G41" i="82"/>
  <c r="H41" i="82" s="1"/>
  <c r="G42" i="82"/>
  <c r="H42" i="82" s="1"/>
  <c r="G43" i="82"/>
  <c r="H43" i="82" s="1"/>
  <c r="G44" i="82"/>
  <c r="H44" i="82" s="1"/>
  <c r="G45" i="82"/>
  <c r="H45" i="82" s="1"/>
  <c r="G46" i="82"/>
  <c r="H46" i="82" s="1"/>
  <c r="G47" i="82"/>
  <c r="H47" i="82" s="1"/>
  <c r="G48" i="82"/>
  <c r="H48" i="82" s="1"/>
  <c r="G49" i="82"/>
  <c r="H49" i="82" s="1"/>
  <c r="G50" i="82"/>
  <c r="H50" i="82" s="1"/>
  <c r="G51" i="82"/>
  <c r="H51" i="82" s="1"/>
  <c r="G52" i="82"/>
  <c r="H52" i="82" s="1"/>
  <c r="G53" i="82"/>
  <c r="H53" i="82" s="1"/>
  <c r="G54" i="82"/>
  <c r="H54" i="82" s="1"/>
  <c r="G55" i="82"/>
  <c r="H55" i="82" s="1"/>
  <c r="G56" i="82"/>
  <c r="H56" i="82" s="1"/>
  <c r="G57" i="82"/>
  <c r="H57" i="82" s="1"/>
  <c r="G58" i="82"/>
  <c r="H58" i="82" s="1"/>
  <c r="G59" i="82"/>
  <c r="H59" i="82" s="1"/>
  <c r="G60" i="82"/>
  <c r="H60" i="82" s="1"/>
  <c r="G61" i="82"/>
  <c r="H61" i="82" s="1"/>
  <c r="G62" i="82"/>
  <c r="H62" i="82" s="1"/>
  <c r="G63" i="82"/>
  <c r="H63" i="82" s="1"/>
  <c r="G64" i="82"/>
  <c r="H64" i="82" s="1"/>
  <c r="G65" i="82"/>
  <c r="H65" i="82" s="1"/>
  <c r="G66" i="82"/>
  <c r="H66" i="82" s="1"/>
  <c r="G67" i="82"/>
  <c r="H67" i="82" s="1"/>
  <c r="G68" i="82"/>
  <c r="H68" i="82" s="1"/>
  <c r="G69" i="82"/>
  <c r="H69" i="82" s="1"/>
  <c r="G70" i="82"/>
  <c r="H70" i="82" s="1"/>
  <c r="G71" i="82"/>
  <c r="H71" i="82" s="1"/>
  <c r="G72" i="82"/>
  <c r="H72" i="82" s="1"/>
  <c r="G73" i="82"/>
  <c r="H73" i="82" s="1"/>
  <c r="G74" i="82"/>
  <c r="H74" i="82" s="1"/>
  <c r="G75" i="82"/>
  <c r="H75" i="82" s="1"/>
  <c r="G76" i="82"/>
  <c r="H76" i="82" s="1"/>
  <c r="G77" i="82"/>
  <c r="H77" i="82" s="1"/>
  <c r="G78" i="82"/>
  <c r="H78" i="82" s="1"/>
  <c r="G79" i="82"/>
  <c r="H79" i="82" s="1"/>
  <c r="G80" i="82"/>
  <c r="H80" i="82" s="1"/>
  <c r="G81" i="82"/>
  <c r="H81" i="82" s="1"/>
  <c r="G82" i="82"/>
  <c r="H82" i="82" s="1"/>
  <c r="G83" i="82"/>
  <c r="H83" i="82" s="1"/>
  <c r="G84" i="82"/>
  <c r="H84" i="82" s="1"/>
  <c r="G85" i="82"/>
  <c r="H85" i="82" s="1"/>
  <c r="G86" i="82"/>
  <c r="H86" i="82" s="1"/>
  <c r="G87" i="82"/>
  <c r="H87" i="82" s="1"/>
  <c r="G88" i="82"/>
  <c r="H88" i="82" s="1"/>
  <c r="G89" i="82"/>
  <c r="H89" i="82" s="1"/>
  <c r="G90" i="82"/>
  <c r="H90" i="82" s="1"/>
  <c r="G91" i="82"/>
  <c r="H91" i="82" s="1"/>
  <c r="G92" i="82"/>
  <c r="H92" i="82" s="1"/>
  <c r="G93" i="82"/>
  <c r="H93" i="82" s="1"/>
  <c r="G94" i="82"/>
  <c r="H94" i="82" s="1"/>
  <c r="G95" i="82"/>
  <c r="H95" i="82" s="1"/>
  <c r="G96" i="82"/>
  <c r="H96" i="82" s="1"/>
  <c r="G97" i="82"/>
  <c r="H97" i="82" s="1"/>
  <c r="G98" i="82"/>
  <c r="H98" i="82" s="1"/>
  <c r="G99" i="82"/>
  <c r="H99" i="82" s="1"/>
  <c r="G100" i="82"/>
  <c r="H100" i="82" s="1"/>
  <c r="G101" i="82"/>
  <c r="H101" i="82" s="1"/>
  <c r="G102" i="82"/>
  <c r="H102" i="82" s="1"/>
  <c r="G103" i="82"/>
  <c r="H103" i="82" s="1"/>
  <c r="G104" i="82"/>
  <c r="H104" i="82" s="1"/>
  <c r="G105" i="82"/>
  <c r="H105" i="82" s="1"/>
  <c r="G106" i="82"/>
  <c r="H106" i="82" s="1"/>
  <c r="G107" i="82"/>
  <c r="H107" i="82" s="1"/>
  <c r="G108" i="82"/>
  <c r="H108" i="82" s="1"/>
  <c r="G109" i="82"/>
  <c r="H109" i="82" s="1"/>
  <c r="G110" i="82"/>
  <c r="H110" i="82" s="1"/>
  <c r="G111" i="82"/>
  <c r="H111" i="82" s="1"/>
  <c r="G112" i="82"/>
  <c r="H112" i="82"/>
  <c r="G113" i="82"/>
  <c r="H113" i="82" s="1"/>
  <c r="G114" i="82"/>
  <c r="H114" i="82" s="1"/>
  <c r="G115" i="82"/>
  <c r="H115" i="82" s="1"/>
  <c r="G116" i="82"/>
  <c r="H116" i="82" s="1"/>
  <c r="G117" i="82"/>
  <c r="H117" i="82" s="1"/>
  <c r="G118" i="82"/>
  <c r="H118" i="82" s="1"/>
  <c r="G119" i="82"/>
  <c r="H119" i="82" s="1"/>
  <c r="G120" i="82"/>
  <c r="H120" i="82" s="1"/>
  <c r="G121" i="82"/>
  <c r="H121" i="82" s="1"/>
  <c r="G122" i="82"/>
  <c r="H122" i="82" s="1"/>
  <c r="G123" i="82"/>
  <c r="H123" i="82" s="1"/>
  <c r="G124" i="82"/>
  <c r="H124" i="82" s="1"/>
  <c r="G125" i="82"/>
  <c r="H125" i="82" s="1"/>
  <c r="G126" i="82"/>
  <c r="H126" i="82" s="1"/>
  <c r="G127" i="82"/>
  <c r="H127" i="82" s="1"/>
  <c r="G128" i="82"/>
  <c r="H128" i="82" s="1"/>
  <c r="G129" i="82"/>
  <c r="H129" i="82" s="1"/>
  <c r="G130" i="82"/>
  <c r="H130" i="82" s="1"/>
  <c r="G131" i="82"/>
  <c r="H131" i="82" s="1"/>
  <c r="G132" i="82"/>
  <c r="H132" i="82" s="1"/>
  <c r="G133" i="82"/>
  <c r="H133" i="82" s="1"/>
  <c r="G134" i="82"/>
  <c r="H134" i="82" s="1"/>
  <c r="G135" i="82"/>
  <c r="H135" i="82" s="1"/>
  <c r="G136" i="82"/>
  <c r="H136" i="82" s="1"/>
  <c r="G137" i="82"/>
  <c r="H137" i="82" s="1"/>
  <c r="G138" i="82"/>
  <c r="H138" i="82" s="1"/>
  <c r="G139" i="82"/>
  <c r="H139" i="82" s="1"/>
  <c r="G140" i="82"/>
  <c r="H140" i="82" s="1"/>
  <c r="G141" i="82"/>
  <c r="H141" i="82" s="1"/>
  <c r="G142" i="82"/>
  <c r="H142" i="82" s="1"/>
  <c r="G143" i="82"/>
  <c r="H143" i="82" s="1"/>
  <c r="G144" i="82"/>
  <c r="H144" i="82" s="1"/>
  <c r="G145" i="82"/>
  <c r="H145" i="82" s="1"/>
  <c r="G146" i="82"/>
  <c r="H146" i="82" s="1"/>
  <c r="G147" i="82"/>
  <c r="H147" i="82" s="1"/>
  <c r="G148" i="82"/>
  <c r="H148" i="82" s="1"/>
  <c r="G149" i="82"/>
  <c r="H149" i="82" s="1"/>
  <c r="G150" i="82"/>
  <c r="H150" i="82" s="1"/>
  <c r="G151" i="82"/>
  <c r="H151" i="82" s="1"/>
  <c r="G152" i="82"/>
  <c r="H152" i="82" s="1"/>
  <c r="G153" i="82"/>
  <c r="H153" i="82" s="1"/>
  <c r="G154" i="82"/>
  <c r="H154" i="82" s="1"/>
  <c r="G155" i="82"/>
  <c r="H155" i="82" s="1"/>
  <c r="G156" i="82"/>
  <c r="H156" i="82" s="1"/>
  <c r="G157" i="82"/>
  <c r="H157" i="82" s="1"/>
  <c r="G158" i="82"/>
  <c r="H158" i="82" s="1"/>
  <c r="G159" i="82"/>
  <c r="H159" i="82" s="1"/>
  <c r="G160" i="82"/>
  <c r="H160" i="82" s="1"/>
  <c r="G161" i="82"/>
  <c r="H161" i="82" s="1"/>
  <c r="G162" i="82"/>
  <c r="H162" i="82" s="1"/>
  <c r="G163" i="82"/>
  <c r="H163" i="82" s="1"/>
  <c r="G164" i="82"/>
  <c r="H164" i="82" s="1"/>
  <c r="G165" i="82"/>
  <c r="H165" i="82" s="1"/>
  <c r="G166" i="82"/>
  <c r="H166" i="82" s="1"/>
  <c r="G167" i="82"/>
  <c r="H167" i="82" s="1"/>
  <c r="G168" i="82"/>
  <c r="H168" i="82" s="1"/>
  <c r="G169" i="82"/>
  <c r="H169" i="82" s="1"/>
  <c r="G170" i="82"/>
  <c r="H170" i="82" s="1"/>
  <c r="G171" i="82"/>
  <c r="H171" i="82" s="1"/>
  <c r="G172" i="82"/>
  <c r="H172" i="82" s="1"/>
  <c r="G173" i="82"/>
  <c r="H173" i="82" s="1"/>
  <c r="G174" i="82"/>
  <c r="H174" i="82" s="1"/>
  <c r="G175" i="82"/>
  <c r="H175" i="82" s="1"/>
  <c r="G176" i="82"/>
  <c r="H176" i="82" s="1"/>
  <c r="G177" i="82"/>
  <c r="H177" i="82" s="1"/>
  <c r="G178" i="82"/>
  <c r="H178" i="82" s="1"/>
  <c r="G179" i="82"/>
  <c r="H179" i="82" s="1"/>
  <c r="G180" i="82"/>
  <c r="H180" i="82" s="1"/>
  <c r="G181" i="82"/>
  <c r="H181" i="82" s="1"/>
  <c r="G182" i="82"/>
  <c r="H182" i="82" s="1"/>
  <c r="G183" i="82"/>
  <c r="H183" i="82" s="1"/>
  <c r="G184" i="82"/>
  <c r="H184" i="82" s="1"/>
  <c r="G185" i="82"/>
  <c r="H185" i="82" s="1"/>
  <c r="G186" i="82"/>
  <c r="H186" i="82" s="1"/>
  <c r="G187" i="82"/>
  <c r="H187" i="82" s="1"/>
  <c r="G188" i="82"/>
  <c r="H188" i="82" s="1"/>
  <c r="G189" i="82"/>
  <c r="H189" i="82" s="1"/>
  <c r="G190" i="82"/>
  <c r="H190" i="82" s="1"/>
  <c r="G191" i="82"/>
  <c r="H191" i="82" s="1"/>
  <c r="G192" i="82"/>
  <c r="H192" i="82" s="1"/>
  <c r="G193" i="82"/>
  <c r="H193" i="82" s="1"/>
  <c r="G194" i="82"/>
  <c r="H194" i="82" s="1"/>
  <c r="G195" i="82"/>
  <c r="H195" i="82" s="1"/>
  <c r="G196" i="82"/>
  <c r="H196" i="82" s="1"/>
  <c r="G197" i="82"/>
  <c r="H197" i="82" s="1"/>
  <c r="G198" i="82"/>
  <c r="H198" i="82" s="1"/>
  <c r="G199" i="82"/>
  <c r="H199" i="82" s="1"/>
  <c r="G200" i="82"/>
  <c r="H200" i="82" s="1"/>
  <c r="G201" i="82"/>
  <c r="H201" i="82" s="1"/>
  <c r="G202" i="82"/>
  <c r="H202" i="82" s="1"/>
  <c r="G203" i="82"/>
  <c r="H203" i="82" s="1"/>
  <c r="G204" i="82"/>
  <c r="H204" i="82" s="1"/>
  <c r="G205" i="82"/>
  <c r="H205" i="82" s="1"/>
  <c r="G206" i="82"/>
  <c r="H206" i="82" s="1"/>
  <c r="G207" i="82"/>
  <c r="H207" i="82" s="1"/>
  <c r="G208" i="82"/>
  <c r="H208" i="82" s="1"/>
  <c r="G209" i="82"/>
  <c r="H209" i="82" s="1"/>
  <c r="G210" i="82"/>
  <c r="H210" i="82" s="1"/>
  <c r="G211" i="82"/>
  <c r="H211" i="82" s="1"/>
  <c r="G212" i="82"/>
  <c r="H212" i="82" s="1"/>
  <c r="G213" i="82"/>
  <c r="H213" i="82" s="1"/>
  <c r="G214" i="82"/>
  <c r="H214" i="82" s="1"/>
  <c r="G215" i="82"/>
  <c r="H215" i="82" s="1"/>
  <c r="G216" i="82"/>
  <c r="H216" i="82" s="1"/>
  <c r="G217" i="82"/>
  <c r="H217" i="82" s="1"/>
  <c r="G218" i="82"/>
  <c r="H218" i="82" s="1"/>
  <c r="G219" i="82"/>
  <c r="H219" i="82" s="1"/>
  <c r="G220" i="82"/>
  <c r="H220" i="82" s="1"/>
  <c r="G221" i="82"/>
  <c r="H221" i="82" s="1"/>
  <c r="G222" i="82"/>
  <c r="H222" i="82" s="1"/>
  <c r="G223" i="82"/>
  <c r="H223" i="82" s="1"/>
  <c r="G224" i="82"/>
  <c r="H224" i="82" s="1"/>
  <c r="G225" i="82"/>
  <c r="H225" i="82" s="1"/>
  <c r="G226" i="82"/>
  <c r="H226" i="82" s="1"/>
  <c r="G227" i="82"/>
  <c r="H227" i="82" s="1"/>
  <c r="G228" i="82"/>
  <c r="H228" i="82" s="1"/>
  <c r="G229" i="82"/>
  <c r="H229" i="82" s="1"/>
  <c r="G230" i="82"/>
  <c r="H230" i="82" s="1"/>
  <c r="G231" i="82"/>
  <c r="H231" i="82" s="1"/>
  <c r="G232" i="82"/>
  <c r="H232" i="82" s="1"/>
  <c r="G233" i="82"/>
  <c r="H233" i="82" s="1"/>
  <c r="G234" i="82"/>
  <c r="H234" i="82" s="1"/>
  <c r="G235" i="82"/>
  <c r="H235" i="82" s="1"/>
  <c r="G236" i="82"/>
  <c r="H236" i="82" s="1"/>
  <c r="G237" i="82"/>
  <c r="H237" i="82" s="1"/>
  <c r="G238" i="82"/>
  <c r="H238" i="82" s="1"/>
  <c r="G239" i="82"/>
  <c r="H239" i="82" s="1"/>
  <c r="G240" i="82"/>
  <c r="H240" i="82" s="1"/>
  <c r="G241" i="82"/>
  <c r="H241" i="82" s="1"/>
  <c r="G242" i="82"/>
  <c r="H242" i="82" s="1"/>
  <c r="G243" i="82"/>
  <c r="H243" i="82" s="1"/>
  <c r="G244" i="82"/>
  <c r="H244" i="82" s="1"/>
  <c r="G245" i="82"/>
  <c r="H245" i="82" s="1"/>
  <c r="G246" i="82"/>
  <c r="H246" i="82" s="1"/>
  <c r="G247" i="82"/>
  <c r="H247" i="82" s="1"/>
  <c r="G248" i="82"/>
  <c r="H248" i="82" s="1"/>
  <c r="G249" i="82"/>
  <c r="H249" i="82" s="1"/>
  <c r="G250" i="82"/>
  <c r="H250" i="82" s="1"/>
  <c r="G251" i="82"/>
  <c r="H251" i="82" s="1"/>
  <c r="G252" i="82"/>
  <c r="H252" i="82" s="1"/>
  <c r="G253" i="82"/>
  <c r="H253" i="82" s="1"/>
  <c r="G254" i="82"/>
  <c r="H254" i="82" s="1"/>
  <c r="G255" i="82"/>
  <c r="H255" i="82" s="1"/>
  <c r="G256" i="82"/>
  <c r="H256" i="82" s="1"/>
  <c r="G257" i="82"/>
  <c r="H257" i="82" s="1"/>
  <c r="G258" i="82"/>
  <c r="H258" i="82" s="1"/>
  <c r="G259" i="82"/>
  <c r="H259" i="82" s="1"/>
  <c r="G260" i="82"/>
  <c r="H260" i="82"/>
  <c r="G261" i="82"/>
  <c r="H261" i="82" s="1"/>
  <c r="G262" i="82"/>
  <c r="H262" i="82" s="1"/>
  <c r="G263" i="82"/>
  <c r="H263" i="82" s="1"/>
  <c r="G264" i="82"/>
  <c r="H264" i="82" s="1"/>
  <c r="G265" i="82"/>
  <c r="H265" i="82" s="1"/>
  <c r="G266" i="82"/>
  <c r="H266" i="82" s="1"/>
  <c r="G267" i="82"/>
  <c r="H267" i="82" s="1"/>
  <c r="G268" i="82"/>
  <c r="H268" i="82" s="1"/>
  <c r="G269" i="82"/>
  <c r="H269" i="82" s="1"/>
  <c r="G270" i="82"/>
  <c r="H270" i="82" s="1"/>
  <c r="G271" i="82"/>
  <c r="H271" i="82" s="1"/>
  <c r="G272" i="82"/>
  <c r="H272" i="82" s="1"/>
  <c r="G273" i="82"/>
  <c r="H273" i="82" s="1"/>
  <c r="G274" i="82"/>
  <c r="H274" i="82" s="1"/>
  <c r="G275" i="82"/>
  <c r="H275" i="82" s="1"/>
  <c r="G276" i="82"/>
  <c r="H276" i="82" s="1"/>
  <c r="G277" i="82"/>
  <c r="H277" i="82" s="1"/>
  <c r="G278" i="82"/>
  <c r="H278" i="82" s="1"/>
  <c r="G279" i="82"/>
  <c r="H279" i="82" s="1"/>
  <c r="G280" i="82"/>
  <c r="H280" i="82" s="1"/>
  <c r="G281" i="82"/>
  <c r="H281" i="82" s="1"/>
  <c r="G282" i="82"/>
  <c r="H282" i="82" s="1"/>
  <c r="G283" i="82"/>
  <c r="H283" i="82" s="1"/>
  <c r="G284" i="82"/>
  <c r="H284" i="82" s="1"/>
  <c r="G285" i="82"/>
  <c r="H285" i="82" s="1"/>
  <c r="G286" i="82"/>
  <c r="H286" i="82" s="1"/>
  <c r="G287" i="82"/>
  <c r="H287" i="82" s="1"/>
  <c r="G288" i="82"/>
  <c r="H288" i="82" s="1"/>
  <c r="G289" i="82"/>
  <c r="H289" i="82" s="1"/>
  <c r="G290" i="82"/>
  <c r="H290" i="82" s="1"/>
  <c r="G291" i="82"/>
  <c r="H291" i="82" s="1"/>
  <c r="G292" i="82"/>
  <c r="H292" i="82" s="1"/>
  <c r="G293" i="82"/>
  <c r="H293" i="82" s="1"/>
  <c r="G294" i="82"/>
  <c r="H294" i="82" s="1"/>
  <c r="G295" i="82"/>
  <c r="H295" i="82" s="1"/>
  <c r="G296" i="82"/>
  <c r="H296" i="82" s="1"/>
  <c r="G297" i="82"/>
  <c r="H297" i="82" s="1"/>
  <c r="G298" i="82"/>
  <c r="H298" i="82" s="1"/>
  <c r="G299" i="82"/>
  <c r="H299" i="82" s="1"/>
  <c r="G300" i="82"/>
  <c r="H300" i="82" s="1"/>
  <c r="G301" i="82"/>
  <c r="H301" i="82" s="1"/>
  <c r="G302" i="82"/>
  <c r="H302" i="82"/>
  <c r="G303" i="82"/>
  <c r="H303" i="82" s="1"/>
  <c r="G304" i="82"/>
  <c r="H304" i="82" s="1"/>
  <c r="G305" i="82"/>
  <c r="H305" i="82" s="1"/>
  <c r="G306" i="82"/>
  <c r="H306" i="82" s="1"/>
  <c r="G307" i="82"/>
  <c r="H307" i="82" s="1"/>
  <c r="G308" i="82"/>
  <c r="H308" i="82" s="1"/>
  <c r="G309" i="82"/>
  <c r="H309" i="82" s="1"/>
  <c r="G310" i="82"/>
  <c r="H310" i="82" s="1"/>
  <c r="G311" i="82"/>
  <c r="H311" i="82" s="1"/>
  <c r="G312" i="82"/>
  <c r="H312" i="82" s="1"/>
  <c r="G313" i="82"/>
  <c r="H313" i="82" s="1"/>
  <c r="G314" i="82"/>
  <c r="H314" i="82" s="1"/>
  <c r="H86" i="70"/>
  <c r="H87" i="70"/>
  <c r="H88" i="70"/>
  <c r="H89" i="70"/>
  <c r="H90" i="70"/>
  <c r="H91" i="70"/>
  <c r="H92" i="70"/>
  <c r="H93" i="70"/>
  <c r="H94" i="70"/>
  <c r="H95" i="70"/>
  <c r="H96" i="70"/>
  <c r="H97" i="70"/>
  <c r="H85" i="70"/>
  <c r="I4" i="57" l="1"/>
  <c r="J4" i="82"/>
  <c r="K4" i="82" s="1"/>
  <c r="L4" i="82" s="1"/>
  <c r="I5" i="82"/>
  <c r="AH27" i="67"/>
  <c r="AG26" i="67"/>
  <c r="AG25" i="67"/>
  <c r="AG24" i="67"/>
  <c r="AG23" i="67"/>
  <c r="AG22" i="67"/>
  <c r="AG21" i="67"/>
  <c r="K2" i="82"/>
  <c r="G2" i="82"/>
  <c r="G3" i="57"/>
  <c r="G4" i="57"/>
  <c r="H4" i="57" s="1"/>
  <c r="M4" i="57" s="1"/>
  <c r="G5" i="57"/>
  <c r="H5" i="57" s="1"/>
  <c r="M5" i="57" s="1"/>
  <c r="G6" i="57"/>
  <c r="H6" i="57" s="1"/>
  <c r="M6" i="57" s="1"/>
  <c r="G7" i="57"/>
  <c r="H7" i="57" s="1"/>
  <c r="M7" i="57" s="1"/>
  <c r="G8" i="57"/>
  <c r="H8" i="57" s="1"/>
  <c r="M8" i="57" s="1"/>
  <c r="G9" i="57"/>
  <c r="H9" i="57" s="1"/>
  <c r="M9" i="57" s="1"/>
  <c r="G10" i="57"/>
  <c r="H10" i="57" s="1"/>
  <c r="M10" i="57" s="1"/>
  <c r="G11" i="57"/>
  <c r="H11" i="57" s="1"/>
  <c r="M11" i="57" s="1"/>
  <c r="G12" i="57"/>
  <c r="H12" i="57" s="1"/>
  <c r="M12" i="57" s="1"/>
  <c r="G13" i="57"/>
  <c r="H13" i="57" s="1"/>
  <c r="M13" i="57" s="1"/>
  <c r="G14" i="57"/>
  <c r="H14" i="57" s="1"/>
  <c r="M14" i="57" s="1"/>
  <c r="G15" i="57"/>
  <c r="H15" i="57" s="1"/>
  <c r="M15" i="57" s="1"/>
  <c r="G16" i="57"/>
  <c r="H16" i="57" s="1"/>
  <c r="M16" i="57" s="1"/>
  <c r="G17" i="57"/>
  <c r="H17" i="57" s="1"/>
  <c r="M17" i="57" s="1"/>
  <c r="G18" i="57"/>
  <c r="H18" i="57" s="1"/>
  <c r="M18" i="57" s="1"/>
  <c r="G19" i="57"/>
  <c r="H19" i="57" s="1"/>
  <c r="M19" i="57" s="1"/>
  <c r="G20" i="57"/>
  <c r="H20" i="57" s="1"/>
  <c r="M20" i="57" s="1"/>
  <c r="G21" i="57"/>
  <c r="H21" i="57" s="1"/>
  <c r="M21" i="57" s="1"/>
  <c r="G22" i="57"/>
  <c r="H22" i="57" s="1"/>
  <c r="M22" i="57" s="1"/>
  <c r="G23" i="57"/>
  <c r="H23" i="57" s="1"/>
  <c r="M23" i="57" s="1"/>
  <c r="G24" i="57"/>
  <c r="H24" i="57" s="1"/>
  <c r="M24" i="57" s="1"/>
  <c r="G25" i="57"/>
  <c r="H25" i="57" s="1"/>
  <c r="M25" i="57" s="1"/>
  <c r="G26" i="57"/>
  <c r="H26" i="57" s="1"/>
  <c r="M26" i="57" s="1"/>
  <c r="G27" i="57"/>
  <c r="H27" i="57" s="1"/>
  <c r="M27" i="57" s="1"/>
  <c r="G28" i="57"/>
  <c r="H28" i="57" s="1"/>
  <c r="M28" i="57" s="1"/>
  <c r="G29" i="57"/>
  <c r="H29" i="57" s="1"/>
  <c r="M29" i="57" s="1"/>
  <c r="G30" i="57"/>
  <c r="H30" i="57" s="1"/>
  <c r="M30" i="57" s="1"/>
  <c r="G31" i="57"/>
  <c r="H31" i="57" s="1"/>
  <c r="M31" i="57" s="1"/>
  <c r="G32" i="57"/>
  <c r="H32" i="57" s="1"/>
  <c r="M32" i="57" s="1"/>
  <c r="G33" i="57"/>
  <c r="H33" i="57" s="1"/>
  <c r="M33" i="57" s="1"/>
  <c r="G34" i="57"/>
  <c r="H34" i="57" s="1"/>
  <c r="M34" i="57" s="1"/>
  <c r="G35" i="57"/>
  <c r="H35" i="57" s="1"/>
  <c r="M35" i="57" s="1"/>
  <c r="G36" i="57"/>
  <c r="H36" i="57" s="1"/>
  <c r="M36" i="57" s="1"/>
  <c r="G37" i="57"/>
  <c r="H37" i="57" s="1"/>
  <c r="M37" i="57" s="1"/>
  <c r="G38" i="57"/>
  <c r="H38" i="57" s="1"/>
  <c r="M38" i="57" s="1"/>
  <c r="G39" i="57"/>
  <c r="H39" i="57" s="1"/>
  <c r="M39" i="57" s="1"/>
  <c r="G40" i="57"/>
  <c r="H40" i="57" s="1"/>
  <c r="M40" i="57" s="1"/>
  <c r="G41" i="57"/>
  <c r="H41" i="57" s="1"/>
  <c r="M41" i="57" s="1"/>
  <c r="G42" i="57"/>
  <c r="H42" i="57" s="1"/>
  <c r="M42" i="57" s="1"/>
  <c r="G43" i="57"/>
  <c r="H43" i="57" s="1"/>
  <c r="M43" i="57" s="1"/>
  <c r="G44" i="57"/>
  <c r="H44" i="57" s="1"/>
  <c r="M44" i="57" s="1"/>
  <c r="G45" i="57"/>
  <c r="H45" i="57" s="1"/>
  <c r="M45" i="57" s="1"/>
  <c r="G46" i="57"/>
  <c r="H46" i="57" s="1"/>
  <c r="M46" i="57" s="1"/>
  <c r="G47" i="57"/>
  <c r="H47" i="57" s="1"/>
  <c r="M47" i="57" s="1"/>
  <c r="G48" i="57"/>
  <c r="H48" i="57" s="1"/>
  <c r="M48" i="57" s="1"/>
  <c r="G49" i="57"/>
  <c r="H49" i="57" s="1"/>
  <c r="M49" i="57" s="1"/>
  <c r="G50" i="57"/>
  <c r="H50" i="57" s="1"/>
  <c r="M50" i="57" s="1"/>
  <c r="G51" i="57"/>
  <c r="H51" i="57" s="1"/>
  <c r="M51" i="57" s="1"/>
  <c r="G52" i="57"/>
  <c r="H52" i="57" s="1"/>
  <c r="M52" i="57" s="1"/>
  <c r="G53" i="57"/>
  <c r="H53" i="57" s="1"/>
  <c r="M53" i="57" s="1"/>
  <c r="G54" i="57"/>
  <c r="H54" i="57" s="1"/>
  <c r="M54" i="57" s="1"/>
  <c r="G55" i="57"/>
  <c r="H55" i="57" s="1"/>
  <c r="M55" i="57" s="1"/>
  <c r="G56" i="57"/>
  <c r="H56" i="57" s="1"/>
  <c r="M56" i="57" s="1"/>
  <c r="G57" i="57"/>
  <c r="H57" i="57" s="1"/>
  <c r="M57" i="57" s="1"/>
  <c r="G58" i="57"/>
  <c r="H58" i="57" s="1"/>
  <c r="M58" i="57" s="1"/>
  <c r="G59" i="57"/>
  <c r="H59" i="57" s="1"/>
  <c r="M59" i="57" s="1"/>
  <c r="G60" i="57"/>
  <c r="H60" i="57" s="1"/>
  <c r="M60" i="57" s="1"/>
  <c r="G61" i="57"/>
  <c r="H61" i="57" s="1"/>
  <c r="M61" i="57" s="1"/>
  <c r="G62" i="57"/>
  <c r="H62" i="57" s="1"/>
  <c r="M62" i="57" s="1"/>
  <c r="G63" i="57"/>
  <c r="H63" i="57" s="1"/>
  <c r="M63" i="57" s="1"/>
  <c r="G64" i="57"/>
  <c r="H64" i="57" s="1"/>
  <c r="M64" i="57" s="1"/>
  <c r="G65" i="57"/>
  <c r="H65" i="57" s="1"/>
  <c r="M65" i="57" s="1"/>
  <c r="G66" i="57"/>
  <c r="H66" i="57" s="1"/>
  <c r="M66" i="57" s="1"/>
  <c r="G67" i="57"/>
  <c r="H67" i="57" s="1"/>
  <c r="M67" i="57" s="1"/>
  <c r="G68" i="57"/>
  <c r="H68" i="57" s="1"/>
  <c r="M68" i="57" s="1"/>
  <c r="G69" i="57"/>
  <c r="H69" i="57" s="1"/>
  <c r="M69" i="57" s="1"/>
  <c r="G70" i="57"/>
  <c r="H70" i="57" s="1"/>
  <c r="M70" i="57" s="1"/>
  <c r="G71" i="57"/>
  <c r="H71" i="57" s="1"/>
  <c r="M71" i="57" s="1"/>
  <c r="G72" i="57"/>
  <c r="H72" i="57" s="1"/>
  <c r="M72" i="57" s="1"/>
  <c r="G73" i="57"/>
  <c r="H73" i="57" s="1"/>
  <c r="M73" i="57" s="1"/>
  <c r="G74" i="57"/>
  <c r="H74" i="57" s="1"/>
  <c r="M74" i="57" s="1"/>
  <c r="G75" i="57"/>
  <c r="H75" i="57" s="1"/>
  <c r="M75" i="57" s="1"/>
  <c r="G76" i="57"/>
  <c r="H76" i="57" s="1"/>
  <c r="M76" i="57" s="1"/>
  <c r="G77" i="57"/>
  <c r="H77" i="57" s="1"/>
  <c r="M77" i="57" s="1"/>
  <c r="G78" i="57"/>
  <c r="H78" i="57" s="1"/>
  <c r="M78" i="57" s="1"/>
  <c r="G79" i="57"/>
  <c r="H79" i="57" s="1"/>
  <c r="M79" i="57" s="1"/>
  <c r="G80" i="57"/>
  <c r="H80" i="57" s="1"/>
  <c r="M80" i="57" s="1"/>
  <c r="G81" i="57"/>
  <c r="H81" i="57" s="1"/>
  <c r="M81" i="57" s="1"/>
  <c r="G82" i="57"/>
  <c r="H82" i="57" s="1"/>
  <c r="M82" i="57" s="1"/>
  <c r="G83" i="57"/>
  <c r="H83" i="57" s="1"/>
  <c r="M83" i="57" s="1"/>
  <c r="G84" i="57"/>
  <c r="H84" i="57" s="1"/>
  <c r="M84" i="57" s="1"/>
  <c r="G85" i="57"/>
  <c r="H85" i="57" s="1"/>
  <c r="M85" i="57" s="1"/>
  <c r="G86" i="57"/>
  <c r="H86" i="57" s="1"/>
  <c r="M86" i="57" s="1"/>
  <c r="G87" i="57"/>
  <c r="H87" i="57" s="1"/>
  <c r="M87" i="57" s="1"/>
  <c r="G88" i="57"/>
  <c r="H88" i="57" s="1"/>
  <c r="M88" i="57" s="1"/>
  <c r="G89" i="57"/>
  <c r="H89" i="57" s="1"/>
  <c r="M89" i="57" s="1"/>
  <c r="G90" i="57"/>
  <c r="H90" i="57" s="1"/>
  <c r="M90" i="57" s="1"/>
  <c r="G91" i="57"/>
  <c r="H91" i="57" s="1"/>
  <c r="M91" i="57" s="1"/>
  <c r="G92" i="57"/>
  <c r="H92" i="57" s="1"/>
  <c r="M92" i="57" s="1"/>
  <c r="G93" i="57"/>
  <c r="H93" i="57" s="1"/>
  <c r="M93" i="57" s="1"/>
  <c r="G94" i="57"/>
  <c r="H94" i="57" s="1"/>
  <c r="M94" i="57" s="1"/>
  <c r="G95" i="57"/>
  <c r="H95" i="57" s="1"/>
  <c r="M95" i="57" s="1"/>
  <c r="G96" i="57"/>
  <c r="H96" i="57" s="1"/>
  <c r="M96" i="57" s="1"/>
  <c r="G97" i="57"/>
  <c r="H97" i="57" s="1"/>
  <c r="M97" i="57" s="1"/>
  <c r="G98" i="57"/>
  <c r="H98" i="57" s="1"/>
  <c r="M98" i="57" s="1"/>
  <c r="G99" i="57"/>
  <c r="H99" i="57" s="1"/>
  <c r="M99" i="57" s="1"/>
  <c r="G100" i="57"/>
  <c r="H100" i="57" s="1"/>
  <c r="M100" i="57" s="1"/>
  <c r="G101" i="57"/>
  <c r="H101" i="57" s="1"/>
  <c r="M101" i="57" s="1"/>
  <c r="G102" i="57"/>
  <c r="H102" i="57" s="1"/>
  <c r="M102" i="57" s="1"/>
  <c r="G103" i="57"/>
  <c r="H103" i="57" s="1"/>
  <c r="M103" i="57" s="1"/>
  <c r="G104" i="57"/>
  <c r="H104" i="57" s="1"/>
  <c r="M104" i="57" s="1"/>
  <c r="G105" i="57"/>
  <c r="H105" i="57" s="1"/>
  <c r="M105" i="57" s="1"/>
  <c r="G106" i="57"/>
  <c r="H106" i="57" s="1"/>
  <c r="M106" i="57" s="1"/>
  <c r="G107" i="57"/>
  <c r="H107" i="57" s="1"/>
  <c r="M107" i="57" s="1"/>
  <c r="G108" i="57"/>
  <c r="H108" i="57" s="1"/>
  <c r="M108" i="57" s="1"/>
  <c r="G109" i="57"/>
  <c r="H109" i="57" s="1"/>
  <c r="M109" i="57" s="1"/>
  <c r="G110" i="57"/>
  <c r="H110" i="57" s="1"/>
  <c r="M110" i="57" s="1"/>
  <c r="G111" i="57"/>
  <c r="H111" i="57" s="1"/>
  <c r="M111" i="57" s="1"/>
  <c r="G112" i="57"/>
  <c r="H112" i="57" s="1"/>
  <c r="M112" i="57" s="1"/>
  <c r="G113" i="57"/>
  <c r="H113" i="57" s="1"/>
  <c r="M113" i="57" s="1"/>
  <c r="G114" i="57"/>
  <c r="H114" i="57" s="1"/>
  <c r="M114" i="57" s="1"/>
  <c r="G115" i="57"/>
  <c r="H115" i="57" s="1"/>
  <c r="M115" i="57" s="1"/>
  <c r="G116" i="57"/>
  <c r="H116" i="57" s="1"/>
  <c r="M116" i="57" s="1"/>
  <c r="G117" i="57"/>
  <c r="H117" i="57" s="1"/>
  <c r="M117" i="57" s="1"/>
  <c r="G118" i="57"/>
  <c r="H118" i="57" s="1"/>
  <c r="M118" i="57" s="1"/>
  <c r="G119" i="57"/>
  <c r="H119" i="57" s="1"/>
  <c r="M119" i="57" s="1"/>
  <c r="G120" i="57"/>
  <c r="H120" i="57" s="1"/>
  <c r="M120" i="57" s="1"/>
  <c r="G121" i="57"/>
  <c r="H121" i="57" s="1"/>
  <c r="M121" i="57" s="1"/>
  <c r="G122" i="57"/>
  <c r="H122" i="57" s="1"/>
  <c r="M122" i="57" s="1"/>
  <c r="G123" i="57"/>
  <c r="H123" i="57" s="1"/>
  <c r="M123" i="57" s="1"/>
  <c r="G124" i="57"/>
  <c r="H124" i="57" s="1"/>
  <c r="M124" i="57" s="1"/>
  <c r="G125" i="57"/>
  <c r="H125" i="57" s="1"/>
  <c r="M125" i="57" s="1"/>
  <c r="G126" i="57"/>
  <c r="H126" i="57" s="1"/>
  <c r="M126" i="57" s="1"/>
  <c r="G127" i="57"/>
  <c r="H127" i="57" s="1"/>
  <c r="M127" i="57" s="1"/>
  <c r="G128" i="57"/>
  <c r="H128" i="57" s="1"/>
  <c r="M128" i="57" s="1"/>
  <c r="G129" i="57"/>
  <c r="H129" i="57" s="1"/>
  <c r="M129" i="57" s="1"/>
  <c r="G130" i="57"/>
  <c r="H130" i="57" s="1"/>
  <c r="M130" i="57" s="1"/>
  <c r="G131" i="57"/>
  <c r="H131" i="57" s="1"/>
  <c r="M131" i="57" s="1"/>
  <c r="G132" i="57"/>
  <c r="H132" i="57" s="1"/>
  <c r="M132" i="57" s="1"/>
  <c r="G133" i="57"/>
  <c r="H133" i="57" s="1"/>
  <c r="M133" i="57" s="1"/>
  <c r="G134" i="57"/>
  <c r="H134" i="57" s="1"/>
  <c r="M134" i="57" s="1"/>
  <c r="G135" i="57"/>
  <c r="H135" i="57" s="1"/>
  <c r="M135" i="57" s="1"/>
  <c r="G136" i="57"/>
  <c r="H136" i="57" s="1"/>
  <c r="M136" i="57" s="1"/>
  <c r="G137" i="57"/>
  <c r="H137" i="57" s="1"/>
  <c r="M137" i="57" s="1"/>
  <c r="G138" i="57"/>
  <c r="H138" i="57" s="1"/>
  <c r="M138" i="57" s="1"/>
  <c r="G139" i="57"/>
  <c r="H139" i="57" s="1"/>
  <c r="M139" i="57" s="1"/>
  <c r="G140" i="57"/>
  <c r="H140" i="57" s="1"/>
  <c r="M140" i="57" s="1"/>
  <c r="G141" i="57"/>
  <c r="H141" i="57" s="1"/>
  <c r="M141" i="57" s="1"/>
  <c r="G142" i="57"/>
  <c r="H142" i="57" s="1"/>
  <c r="M142" i="57" s="1"/>
  <c r="G143" i="57"/>
  <c r="H143" i="57" s="1"/>
  <c r="M143" i="57" s="1"/>
  <c r="G144" i="57"/>
  <c r="H144" i="57" s="1"/>
  <c r="M144" i="57" s="1"/>
  <c r="G145" i="57"/>
  <c r="H145" i="57" s="1"/>
  <c r="M145" i="57" s="1"/>
  <c r="G146" i="57"/>
  <c r="H146" i="57" s="1"/>
  <c r="M146" i="57" s="1"/>
  <c r="G147" i="57"/>
  <c r="H147" i="57" s="1"/>
  <c r="M147" i="57" s="1"/>
  <c r="G148" i="57"/>
  <c r="H148" i="57" s="1"/>
  <c r="M148" i="57" s="1"/>
  <c r="G149" i="57"/>
  <c r="H149" i="57" s="1"/>
  <c r="M149" i="57" s="1"/>
  <c r="G150" i="57"/>
  <c r="H150" i="57" s="1"/>
  <c r="M150" i="57" s="1"/>
  <c r="G151" i="57"/>
  <c r="H151" i="57" s="1"/>
  <c r="M151" i="57" s="1"/>
  <c r="G152" i="57"/>
  <c r="H152" i="57" s="1"/>
  <c r="M152" i="57" s="1"/>
  <c r="G153" i="57"/>
  <c r="H153" i="57" s="1"/>
  <c r="M153" i="57" s="1"/>
  <c r="G154" i="57"/>
  <c r="H154" i="57" s="1"/>
  <c r="M154" i="57" s="1"/>
  <c r="G155" i="57"/>
  <c r="H155" i="57" s="1"/>
  <c r="M155" i="57" s="1"/>
  <c r="G156" i="57"/>
  <c r="H156" i="57" s="1"/>
  <c r="M156" i="57" s="1"/>
  <c r="G157" i="57"/>
  <c r="H157" i="57" s="1"/>
  <c r="M157" i="57" s="1"/>
  <c r="G158" i="57"/>
  <c r="H158" i="57" s="1"/>
  <c r="M158" i="57" s="1"/>
  <c r="G159" i="57"/>
  <c r="H159" i="57" s="1"/>
  <c r="M159" i="57" s="1"/>
  <c r="G160" i="57"/>
  <c r="H160" i="57" s="1"/>
  <c r="M160" i="57" s="1"/>
  <c r="G161" i="57"/>
  <c r="H161" i="57" s="1"/>
  <c r="M161" i="57" s="1"/>
  <c r="G162" i="57"/>
  <c r="H162" i="57" s="1"/>
  <c r="M162" i="57" s="1"/>
  <c r="G163" i="57"/>
  <c r="H163" i="57" s="1"/>
  <c r="M163" i="57" s="1"/>
  <c r="G164" i="57"/>
  <c r="H164" i="57" s="1"/>
  <c r="M164" i="57" s="1"/>
  <c r="G165" i="57"/>
  <c r="H165" i="57" s="1"/>
  <c r="M165" i="57" s="1"/>
  <c r="G166" i="57"/>
  <c r="H166" i="57" s="1"/>
  <c r="M166" i="57" s="1"/>
  <c r="G167" i="57"/>
  <c r="H167" i="57" s="1"/>
  <c r="M167" i="57" s="1"/>
  <c r="G168" i="57"/>
  <c r="H168" i="57" s="1"/>
  <c r="M168" i="57" s="1"/>
  <c r="G169" i="57"/>
  <c r="H169" i="57" s="1"/>
  <c r="M169" i="57" s="1"/>
  <c r="G170" i="57"/>
  <c r="H170" i="57" s="1"/>
  <c r="M170" i="57" s="1"/>
  <c r="G171" i="57"/>
  <c r="H171" i="57" s="1"/>
  <c r="M171" i="57" s="1"/>
  <c r="G172" i="57"/>
  <c r="H172" i="57" s="1"/>
  <c r="M172" i="57" s="1"/>
  <c r="G173" i="57"/>
  <c r="H173" i="57" s="1"/>
  <c r="M173" i="57" s="1"/>
  <c r="G174" i="57"/>
  <c r="H174" i="57" s="1"/>
  <c r="M174" i="57" s="1"/>
  <c r="G175" i="57"/>
  <c r="H175" i="57" s="1"/>
  <c r="M175" i="57" s="1"/>
  <c r="G176" i="57"/>
  <c r="H176" i="57" s="1"/>
  <c r="M176" i="57" s="1"/>
  <c r="G177" i="57"/>
  <c r="H177" i="57" s="1"/>
  <c r="M177" i="57" s="1"/>
  <c r="G178" i="57"/>
  <c r="H178" i="57" s="1"/>
  <c r="M178" i="57" s="1"/>
  <c r="G179" i="57"/>
  <c r="H179" i="57" s="1"/>
  <c r="M179" i="57" s="1"/>
  <c r="G180" i="57"/>
  <c r="H180" i="57" s="1"/>
  <c r="M180" i="57" s="1"/>
  <c r="G181" i="57"/>
  <c r="H181" i="57" s="1"/>
  <c r="M181" i="57" s="1"/>
  <c r="G182" i="57"/>
  <c r="H182" i="57" s="1"/>
  <c r="M182" i="57" s="1"/>
  <c r="G183" i="57"/>
  <c r="H183" i="57" s="1"/>
  <c r="M183" i="57" s="1"/>
  <c r="G184" i="57"/>
  <c r="H184" i="57" s="1"/>
  <c r="M184" i="57" s="1"/>
  <c r="G185" i="57"/>
  <c r="H185" i="57" s="1"/>
  <c r="M185" i="57" s="1"/>
  <c r="G186" i="57"/>
  <c r="H186" i="57" s="1"/>
  <c r="M186" i="57" s="1"/>
  <c r="G187" i="57"/>
  <c r="H187" i="57" s="1"/>
  <c r="M187" i="57" s="1"/>
  <c r="G188" i="57"/>
  <c r="H188" i="57" s="1"/>
  <c r="M188" i="57" s="1"/>
  <c r="G189" i="57"/>
  <c r="H189" i="57" s="1"/>
  <c r="M189" i="57" s="1"/>
  <c r="G190" i="57"/>
  <c r="H190" i="57" s="1"/>
  <c r="M190" i="57" s="1"/>
  <c r="G191" i="57"/>
  <c r="H191" i="57" s="1"/>
  <c r="M191" i="57" s="1"/>
  <c r="G192" i="57"/>
  <c r="H192" i="57" s="1"/>
  <c r="M192" i="57" s="1"/>
  <c r="G193" i="57"/>
  <c r="H193" i="57" s="1"/>
  <c r="M193" i="57" s="1"/>
  <c r="G194" i="57"/>
  <c r="H194" i="57" s="1"/>
  <c r="M194" i="57" s="1"/>
  <c r="G195" i="57"/>
  <c r="H195" i="57" s="1"/>
  <c r="M195" i="57" s="1"/>
  <c r="G196" i="57"/>
  <c r="H196" i="57" s="1"/>
  <c r="M196" i="57" s="1"/>
  <c r="G197" i="57"/>
  <c r="H197" i="57" s="1"/>
  <c r="M197" i="57" s="1"/>
  <c r="G198" i="57"/>
  <c r="H198" i="57" s="1"/>
  <c r="M198" i="57" s="1"/>
  <c r="G199" i="57"/>
  <c r="H199" i="57" s="1"/>
  <c r="M199" i="57" s="1"/>
  <c r="G200" i="57"/>
  <c r="H200" i="57" s="1"/>
  <c r="M200" i="57" s="1"/>
  <c r="G201" i="57"/>
  <c r="H201" i="57" s="1"/>
  <c r="M201" i="57" s="1"/>
  <c r="G202" i="57"/>
  <c r="H202" i="57" s="1"/>
  <c r="M202" i="57" s="1"/>
  <c r="G203" i="57"/>
  <c r="H203" i="57" s="1"/>
  <c r="M203" i="57" s="1"/>
  <c r="G204" i="57"/>
  <c r="H204" i="57" s="1"/>
  <c r="M204" i="57" s="1"/>
  <c r="G205" i="57"/>
  <c r="H205" i="57" s="1"/>
  <c r="M205" i="57" s="1"/>
  <c r="G206" i="57"/>
  <c r="H206" i="57" s="1"/>
  <c r="M206" i="57" s="1"/>
  <c r="G207" i="57"/>
  <c r="H207" i="57" s="1"/>
  <c r="M207" i="57" s="1"/>
  <c r="G208" i="57"/>
  <c r="H208" i="57" s="1"/>
  <c r="M208" i="57" s="1"/>
  <c r="G209" i="57"/>
  <c r="H209" i="57" s="1"/>
  <c r="M209" i="57" s="1"/>
  <c r="G210" i="57"/>
  <c r="H210" i="57" s="1"/>
  <c r="M210" i="57" s="1"/>
  <c r="G211" i="57"/>
  <c r="H211" i="57" s="1"/>
  <c r="M211" i="57" s="1"/>
  <c r="G212" i="57"/>
  <c r="H212" i="57" s="1"/>
  <c r="M212" i="57" s="1"/>
  <c r="G213" i="57"/>
  <c r="H213" i="57" s="1"/>
  <c r="M213" i="57" s="1"/>
  <c r="G214" i="57"/>
  <c r="H214" i="57" s="1"/>
  <c r="M214" i="57" s="1"/>
  <c r="G215" i="57"/>
  <c r="H215" i="57" s="1"/>
  <c r="M215" i="57" s="1"/>
  <c r="G216" i="57"/>
  <c r="H216" i="57" s="1"/>
  <c r="M216" i="57" s="1"/>
  <c r="G217" i="57"/>
  <c r="H217" i="57" s="1"/>
  <c r="M217" i="57" s="1"/>
  <c r="G218" i="57"/>
  <c r="H218" i="57" s="1"/>
  <c r="M218" i="57" s="1"/>
  <c r="G219" i="57"/>
  <c r="H219" i="57" s="1"/>
  <c r="M219" i="57" s="1"/>
  <c r="G220" i="57"/>
  <c r="H220" i="57" s="1"/>
  <c r="M220" i="57" s="1"/>
  <c r="G221" i="57"/>
  <c r="H221" i="57" s="1"/>
  <c r="M221" i="57" s="1"/>
  <c r="G222" i="57"/>
  <c r="H222" i="57" s="1"/>
  <c r="M222" i="57" s="1"/>
  <c r="G223" i="57"/>
  <c r="H223" i="57" s="1"/>
  <c r="M223" i="57" s="1"/>
  <c r="G224" i="57"/>
  <c r="H224" i="57" s="1"/>
  <c r="M224" i="57" s="1"/>
  <c r="G225" i="57"/>
  <c r="H225" i="57" s="1"/>
  <c r="M225" i="57" s="1"/>
  <c r="G226" i="57"/>
  <c r="H226" i="57" s="1"/>
  <c r="M226" i="57" s="1"/>
  <c r="G227" i="57"/>
  <c r="H227" i="57" s="1"/>
  <c r="M227" i="57" s="1"/>
  <c r="G228" i="57"/>
  <c r="H228" i="57" s="1"/>
  <c r="M228" i="57" s="1"/>
  <c r="G229" i="57"/>
  <c r="H229" i="57" s="1"/>
  <c r="M229" i="57" s="1"/>
  <c r="G230" i="57"/>
  <c r="H230" i="57" s="1"/>
  <c r="M230" i="57" s="1"/>
  <c r="G231" i="57"/>
  <c r="H231" i="57" s="1"/>
  <c r="M231" i="57" s="1"/>
  <c r="G232" i="57"/>
  <c r="H232" i="57" s="1"/>
  <c r="M232" i="57" s="1"/>
  <c r="G233" i="57"/>
  <c r="H233" i="57" s="1"/>
  <c r="M233" i="57" s="1"/>
  <c r="G234" i="57"/>
  <c r="H234" i="57" s="1"/>
  <c r="M234" i="57" s="1"/>
  <c r="G235" i="57"/>
  <c r="H235" i="57" s="1"/>
  <c r="M235" i="57" s="1"/>
  <c r="G236" i="57"/>
  <c r="H236" i="57" s="1"/>
  <c r="M236" i="57" s="1"/>
  <c r="G237" i="57"/>
  <c r="H237" i="57" s="1"/>
  <c r="M237" i="57" s="1"/>
  <c r="G238" i="57"/>
  <c r="H238" i="57" s="1"/>
  <c r="M238" i="57" s="1"/>
  <c r="G239" i="57"/>
  <c r="H239" i="57" s="1"/>
  <c r="M239" i="57" s="1"/>
  <c r="G240" i="57"/>
  <c r="H240" i="57" s="1"/>
  <c r="M240" i="57" s="1"/>
  <c r="G241" i="57"/>
  <c r="H241" i="57" s="1"/>
  <c r="M241" i="57" s="1"/>
  <c r="G242" i="57"/>
  <c r="H242" i="57" s="1"/>
  <c r="M242" i="57" s="1"/>
  <c r="G243" i="57"/>
  <c r="H243" i="57" s="1"/>
  <c r="M243" i="57" s="1"/>
  <c r="G244" i="57"/>
  <c r="H244" i="57" s="1"/>
  <c r="M244" i="57" s="1"/>
  <c r="G245" i="57"/>
  <c r="H245" i="57" s="1"/>
  <c r="M245" i="57" s="1"/>
  <c r="G246" i="57"/>
  <c r="H246" i="57" s="1"/>
  <c r="M246" i="57" s="1"/>
  <c r="G247" i="57"/>
  <c r="H247" i="57" s="1"/>
  <c r="M247" i="57" s="1"/>
  <c r="G248" i="57"/>
  <c r="H248" i="57" s="1"/>
  <c r="M248" i="57" s="1"/>
  <c r="G249" i="57"/>
  <c r="H249" i="57" s="1"/>
  <c r="M249" i="57" s="1"/>
  <c r="G250" i="57"/>
  <c r="H250" i="57" s="1"/>
  <c r="M250" i="57" s="1"/>
  <c r="G251" i="57"/>
  <c r="H251" i="57" s="1"/>
  <c r="M251" i="57" s="1"/>
  <c r="G252" i="57"/>
  <c r="H252" i="57" s="1"/>
  <c r="M252" i="57" s="1"/>
  <c r="G253" i="57"/>
  <c r="H253" i="57" s="1"/>
  <c r="M253" i="57" s="1"/>
  <c r="G254" i="57"/>
  <c r="H254" i="57" s="1"/>
  <c r="M254" i="57" s="1"/>
  <c r="G255" i="57"/>
  <c r="H255" i="57" s="1"/>
  <c r="M255" i="57" s="1"/>
  <c r="G256" i="57"/>
  <c r="H256" i="57" s="1"/>
  <c r="M256" i="57" s="1"/>
  <c r="G257" i="57"/>
  <c r="H257" i="57" s="1"/>
  <c r="M257" i="57" s="1"/>
  <c r="G258" i="57"/>
  <c r="H258" i="57" s="1"/>
  <c r="M258" i="57" s="1"/>
  <c r="G259" i="57"/>
  <c r="H259" i="57" s="1"/>
  <c r="M259" i="57" s="1"/>
  <c r="G260" i="57"/>
  <c r="H260" i="57" s="1"/>
  <c r="M260" i="57" s="1"/>
  <c r="G261" i="57"/>
  <c r="H261" i="57" s="1"/>
  <c r="M261" i="57" s="1"/>
  <c r="G262" i="57"/>
  <c r="H262" i="57" s="1"/>
  <c r="M262" i="57" s="1"/>
  <c r="G263" i="57"/>
  <c r="H263" i="57" s="1"/>
  <c r="M263" i="57" s="1"/>
  <c r="G264" i="57"/>
  <c r="H264" i="57" s="1"/>
  <c r="M264" i="57" s="1"/>
  <c r="G265" i="57"/>
  <c r="H265" i="57" s="1"/>
  <c r="M265" i="57" s="1"/>
  <c r="G266" i="57"/>
  <c r="H266" i="57" s="1"/>
  <c r="M266" i="57" s="1"/>
  <c r="G267" i="57"/>
  <c r="H267" i="57" s="1"/>
  <c r="M267" i="57" s="1"/>
  <c r="G268" i="57"/>
  <c r="H268" i="57" s="1"/>
  <c r="M268" i="57" s="1"/>
  <c r="G269" i="57"/>
  <c r="H269" i="57" s="1"/>
  <c r="M269" i="57" s="1"/>
  <c r="G270" i="57"/>
  <c r="H270" i="57" s="1"/>
  <c r="M270" i="57" s="1"/>
  <c r="G271" i="57"/>
  <c r="H271" i="57" s="1"/>
  <c r="M271" i="57" s="1"/>
  <c r="G272" i="57"/>
  <c r="H272" i="57" s="1"/>
  <c r="M272" i="57" s="1"/>
  <c r="G273" i="57"/>
  <c r="H273" i="57" s="1"/>
  <c r="M273" i="57" s="1"/>
  <c r="G274" i="57"/>
  <c r="H274" i="57" s="1"/>
  <c r="M274" i="57" s="1"/>
  <c r="G275" i="57"/>
  <c r="H275" i="57" s="1"/>
  <c r="M275" i="57" s="1"/>
  <c r="G276" i="57"/>
  <c r="H276" i="57" s="1"/>
  <c r="M276" i="57" s="1"/>
  <c r="G277" i="57"/>
  <c r="H277" i="57" s="1"/>
  <c r="M277" i="57" s="1"/>
  <c r="G278" i="57"/>
  <c r="H278" i="57" s="1"/>
  <c r="M278" i="57" s="1"/>
  <c r="G279" i="57"/>
  <c r="H279" i="57" s="1"/>
  <c r="M279" i="57" s="1"/>
  <c r="G280" i="57"/>
  <c r="H280" i="57" s="1"/>
  <c r="M280" i="57" s="1"/>
  <c r="G281" i="57"/>
  <c r="H281" i="57" s="1"/>
  <c r="M281" i="57" s="1"/>
  <c r="G282" i="57"/>
  <c r="H282" i="57" s="1"/>
  <c r="M282" i="57" s="1"/>
  <c r="G283" i="57"/>
  <c r="H283" i="57" s="1"/>
  <c r="M283" i="57" s="1"/>
  <c r="G284" i="57"/>
  <c r="H284" i="57" s="1"/>
  <c r="M284" i="57" s="1"/>
  <c r="G285" i="57"/>
  <c r="H285" i="57" s="1"/>
  <c r="M285" i="57" s="1"/>
  <c r="G286" i="57"/>
  <c r="H286" i="57" s="1"/>
  <c r="M286" i="57" s="1"/>
  <c r="G287" i="57"/>
  <c r="H287" i="57" s="1"/>
  <c r="M287" i="57" s="1"/>
  <c r="G288" i="57"/>
  <c r="H288" i="57" s="1"/>
  <c r="M288" i="57" s="1"/>
  <c r="G289" i="57"/>
  <c r="H289" i="57" s="1"/>
  <c r="M289" i="57" s="1"/>
  <c r="G290" i="57"/>
  <c r="H290" i="57" s="1"/>
  <c r="M290" i="57" s="1"/>
  <c r="G291" i="57"/>
  <c r="H291" i="57" s="1"/>
  <c r="M291" i="57" s="1"/>
  <c r="G292" i="57"/>
  <c r="H292" i="57" s="1"/>
  <c r="M292" i="57" s="1"/>
  <c r="G293" i="57"/>
  <c r="H293" i="57" s="1"/>
  <c r="M293" i="57" s="1"/>
  <c r="G294" i="57"/>
  <c r="H294" i="57" s="1"/>
  <c r="M294" i="57" s="1"/>
  <c r="G295" i="57"/>
  <c r="H295" i="57" s="1"/>
  <c r="M295" i="57" s="1"/>
  <c r="G296" i="57"/>
  <c r="H296" i="57" s="1"/>
  <c r="M296" i="57" s="1"/>
  <c r="G297" i="57"/>
  <c r="H297" i="57" s="1"/>
  <c r="M297" i="57" s="1"/>
  <c r="G298" i="57"/>
  <c r="H298" i="57" s="1"/>
  <c r="M298" i="57" s="1"/>
  <c r="G299" i="57"/>
  <c r="H299" i="57" s="1"/>
  <c r="M299" i="57" s="1"/>
  <c r="G300" i="57"/>
  <c r="H300" i="57" s="1"/>
  <c r="M300" i="57" s="1"/>
  <c r="G301" i="57"/>
  <c r="H301" i="57" s="1"/>
  <c r="M301" i="57" s="1"/>
  <c r="G302" i="57"/>
  <c r="H302" i="57" s="1"/>
  <c r="M302" i="57" s="1"/>
  <c r="G303" i="57"/>
  <c r="H303" i="57" s="1"/>
  <c r="M303" i="57" s="1"/>
  <c r="G304" i="57"/>
  <c r="H304" i="57" s="1"/>
  <c r="M304" i="57" s="1"/>
  <c r="G2" i="57"/>
  <c r="I19" i="70"/>
  <c r="H3" i="57" l="1"/>
  <c r="G305" i="57"/>
  <c r="E2" i="79" s="1"/>
  <c r="J4" i="57"/>
  <c r="K4" i="57" s="1"/>
  <c r="L4" i="57" s="1"/>
  <c r="J3" i="57"/>
  <c r="I6" i="82"/>
  <c r="J5" i="82"/>
  <c r="L2" i="82"/>
  <c r="H2" i="82"/>
  <c r="I5" i="57"/>
  <c r="J5" i="57" s="1"/>
  <c r="K3" i="57" l="1"/>
  <c r="H305" i="57"/>
  <c r="F2" i="79" s="1"/>
  <c r="M3" i="57"/>
  <c r="M305" i="57" s="1"/>
  <c r="K5" i="82"/>
  <c r="I7" i="82"/>
  <c r="J6" i="82"/>
  <c r="K6" i="82" s="1"/>
  <c r="L6" i="82" s="1"/>
  <c r="M2" i="82"/>
  <c r="K5" i="57"/>
  <c r="L5" i="57" s="1"/>
  <c r="I6" i="57"/>
  <c r="J6" i="57" s="1"/>
  <c r="L3" i="57" l="1"/>
  <c r="I8" i="82"/>
  <c r="J7" i="82"/>
  <c r="K7" i="82" s="1"/>
  <c r="L7" i="82" s="1"/>
  <c r="L5" i="82"/>
  <c r="K6" i="57"/>
  <c r="L6" i="57" s="1"/>
  <c r="I7" i="57"/>
  <c r="J7" i="57" s="1"/>
  <c r="I9" i="82" l="1"/>
  <c r="J8" i="82"/>
  <c r="K7" i="57"/>
  <c r="L7" i="57" s="1"/>
  <c r="I8" i="57"/>
  <c r="J8" i="57" s="1"/>
  <c r="I10" i="82" l="1"/>
  <c r="J9" i="82"/>
  <c r="K9" i="82" s="1"/>
  <c r="L9" i="82" s="1"/>
  <c r="K8" i="82"/>
  <c r="K8" i="57"/>
  <c r="L8" i="57" s="1"/>
  <c r="I9" i="57"/>
  <c r="J9" i="57" s="1"/>
  <c r="L8" i="82" l="1"/>
  <c r="I11" i="82"/>
  <c r="J10" i="82"/>
  <c r="K10" i="82" s="1"/>
  <c r="L10" i="82" s="1"/>
  <c r="K9" i="57"/>
  <c r="L9" i="57" s="1"/>
  <c r="I10" i="57"/>
  <c r="J10" i="57" s="1"/>
  <c r="I12" i="82" l="1"/>
  <c r="J11" i="82"/>
  <c r="K11" i="82" s="1"/>
  <c r="L11" i="82" s="1"/>
  <c r="I11" i="57"/>
  <c r="J11" i="57" s="1"/>
  <c r="K11" i="57" s="1"/>
  <c r="L11" i="57" s="1"/>
  <c r="K10" i="57"/>
  <c r="L10" i="57" s="1"/>
  <c r="I12" i="57" l="1"/>
  <c r="J12" i="57" s="1"/>
  <c r="K12" i="57" s="1"/>
  <c r="L12" i="57" s="1"/>
  <c r="I13" i="82"/>
  <c r="J12" i="82"/>
  <c r="K12" i="82" s="1"/>
  <c r="L12" i="82" s="1"/>
  <c r="I13" i="57" l="1"/>
  <c r="J13" i="57" s="1"/>
  <c r="I14" i="82"/>
  <c r="J13" i="82"/>
  <c r="K13" i="82" s="1"/>
  <c r="K13" i="57"/>
  <c r="L13" i="57" s="1"/>
  <c r="I14" i="57"/>
  <c r="J14" i="57" s="1"/>
  <c r="I15" i="82" l="1"/>
  <c r="J14" i="82"/>
  <c r="K14" i="82" s="1"/>
  <c r="L14" i="82" s="1"/>
  <c r="L13" i="82"/>
  <c r="K14" i="57"/>
  <c r="L14" i="57" s="1"/>
  <c r="I15" i="57"/>
  <c r="J15" i="57" s="1"/>
  <c r="I16" i="82" l="1"/>
  <c r="J15" i="82"/>
  <c r="K15" i="82" s="1"/>
  <c r="L15" i="82" s="1"/>
  <c r="K15" i="57"/>
  <c r="L15" i="57" s="1"/>
  <c r="I16" i="57"/>
  <c r="J16" i="57" s="1"/>
  <c r="I17" i="82" l="1"/>
  <c r="J16" i="82"/>
  <c r="K16" i="82" s="1"/>
  <c r="L16" i="82" s="1"/>
  <c r="K16" i="57"/>
  <c r="L16" i="57" s="1"/>
  <c r="I17" i="57"/>
  <c r="J17" i="57" s="1"/>
  <c r="I18" i="82" l="1"/>
  <c r="J17" i="82"/>
  <c r="K17" i="82" s="1"/>
  <c r="L17" i="82" s="1"/>
  <c r="K17" i="57"/>
  <c r="L17" i="57" s="1"/>
  <c r="I18" i="57"/>
  <c r="J18" i="57" s="1"/>
  <c r="I19" i="82" l="1"/>
  <c r="J18" i="82"/>
  <c r="K18" i="82" s="1"/>
  <c r="L18" i="82" s="1"/>
  <c r="K18" i="57"/>
  <c r="L18" i="57" s="1"/>
  <c r="I19" i="57"/>
  <c r="J19" i="57" s="1"/>
  <c r="I20" i="82" l="1"/>
  <c r="J19" i="82"/>
  <c r="K19" i="82" s="1"/>
  <c r="L19" i="82" s="1"/>
  <c r="K19" i="57"/>
  <c r="L19" i="57" s="1"/>
  <c r="I20" i="57"/>
  <c r="J20" i="57" s="1"/>
  <c r="I21" i="82" l="1"/>
  <c r="J20" i="82"/>
  <c r="K20" i="82" s="1"/>
  <c r="L20" i="82" s="1"/>
  <c r="K20" i="57"/>
  <c r="L20" i="57" s="1"/>
  <c r="I21" i="57"/>
  <c r="J21" i="57" s="1"/>
  <c r="I22" i="82" l="1"/>
  <c r="J21" i="82"/>
  <c r="K21" i="82" s="1"/>
  <c r="L21" i="82" s="1"/>
  <c r="K21" i="57"/>
  <c r="L21" i="57" s="1"/>
  <c r="I22" i="57"/>
  <c r="J22" i="57" s="1"/>
  <c r="I23" i="82" l="1"/>
  <c r="J22" i="82"/>
  <c r="K22" i="82" s="1"/>
  <c r="L22" i="82" s="1"/>
  <c r="K22" i="57"/>
  <c r="L22" i="57" s="1"/>
  <c r="I23" i="57"/>
  <c r="J23" i="57" s="1"/>
  <c r="I24" i="82" l="1"/>
  <c r="J23" i="82"/>
  <c r="K23" i="82" s="1"/>
  <c r="L23" i="82" s="1"/>
  <c r="K23" i="57"/>
  <c r="L23" i="57" s="1"/>
  <c r="I24" i="57"/>
  <c r="J24" i="57" s="1"/>
  <c r="I25" i="82" l="1"/>
  <c r="J24" i="82"/>
  <c r="K24" i="82" s="1"/>
  <c r="L24" i="82" s="1"/>
  <c r="K24" i="57"/>
  <c r="L24" i="57" s="1"/>
  <c r="I25" i="57"/>
  <c r="J25" i="57" s="1"/>
  <c r="I26" i="82" l="1"/>
  <c r="J25" i="82"/>
  <c r="K25" i="82" s="1"/>
  <c r="L25" i="82" s="1"/>
  <c r="K25" i="57"/>
  <c r="L25" i="57" s="1"/>
  <c r="I26" i="57"/>
  <c r="J26" i="57" s="1"/>
  <c r="I27" i="82" l="1"/>
  <c r="J26" i="82"/>
  <c r="K26" i="82" s="1"/>
  <c r="L26" i="82" s="1"/>
  <c r="K26" i="57"/>
  <c r="L26" i="57" s="1"/>
  <c r="I27" i="57"/>
  <c r="J27" i="57" s="1"/>
  <c r="I28" i="82" l="1"/>
  <c r="J27" i="82"/>
  <c r="K27" i="82" s="1"/>
  <c r="L27" i="82" s="1"/>
  <c r="K27" i="57"/>
  <c r="L27" i="57" s="1"/>
  <c r="I28" i="57"/>
  <c r="J28" i="57" s="1"/>
  <c r="I29" i="82" l="1"/>
  <c r="J28" i="82"/>
  <c r="K28" i="82" s="1"/>
  <c r="L28" i="82" s="1"/>
  <c r="K28" i="57"/>
  <c r="L28" i="57" s="1"/>
  <c r="I29" i="57"/>
  <c r="J29" i="57" s="1"/>
  <c r="I30" i="82" l="1"/>
  <c r="J29" i="82"/>
  <c r="K29" i="82" s="1"/>
  <c r="L29" i="82" s="1"/>
  <c r="K29" i="57"/>
  <c r="L29" i="57" s="1"/>
  <c r="I30" i="57"/>
  <c r="J30" i="57" s="1"/>
  <c r="I31" i="82" l="1"/>
  <c r="J30" i="82"/>
  <c r="K30" i="82" s="1"/>
  <c r="L30" i="82" s="1"/>
  <c r="K30" i="57"/>
  <c r="L30" i="57" s="1"/>
  <c r="I31" i="57"/>
  <c r="J31" i="57" s="1"/>
  <c r="I32" i="82" l="1"/>
  <c r="J31" i="82"/>
  <c r="K31" i="82" s="1"/>
  <c r="L31" i="82" s="1"/>
  <c r="K31" i="57"/>
  <c r="L31" i="57" s="1"/>
  <c r="I32" i="57"/>
  <c r="J32" i="57" s="1"/>
  <c r="I33" i="82" l="1"/>
  <c r="J32" i="82"/>
  <c r="K32" i="82" s="1"/>
  <c r="L32" i="82" s="1"/>
  <c r="K32" i="57"/>
  <c r="L32" i="57" s="1"/>
  <c r="I33" i="57"/>
  <c r="J33" i="57" s="1"/>
  <c r="I34" i="82" l="1"/>
  <c r="J33" i="82"/>
  <c r="K33" i="82" s="1"/>
  <c r="L33" i="82" s="1"/>
  <c r="K33" i="57"/>
  <c r="L33" i="57" s="1"/>
  <c r="I34" i="57"/>
  <c r="J34" i="57" s="1"/>
  <c r="I35" i="82" l="1"/>
  <c r="J34" i="82"/>
  <c r="K34" i="82" s="1"/>
  <c r="L34" i="82" s="1"/>
  <c r="K34" i="57"/>
  <c r="L34" i="57" s="1"/>
  <c r="I35" i="57"/>
  <c r="J35" i="57" s="1"/>
  <c r="I36" i="82" l="1"/>
  <c r="J35" i="82"/>
  <c r="K35" i="82" s="1"/>
  <c r="L35" i="82" s="1"/>
  <c r="K35" i="57"/>
  <c r="L35" i="57" s="1"/>
  <c r="I36" i="57"/>
  <c r="J36" i="57" s="1"/>
  <c r="I37" i="82" l="1"/>
  <c r="J36" i="82"/>
  <c r="K36" i="82" s="1"/>
  <c r="L36" i="82" s="1"/>
  <c r="K36" i="57"/>
  <c r="L36" i="57" s="1"/>
  <c r="I37" i="57"/>
  <c r="J37" i="57" s="1"/>
  <c r="I38" i="82" l="1"/>
  <c r="J37" i="82"/>
  <c r="K37" i="82" s="1"/>
  <c r="L37" i="82" s="1"/>
  <c r="K37" i="57"/>
  <c r="L37" i="57" s="1"/>
  <c r="I38" i="57"/>
  <c r="J38" i="57" s="1"/>
  <c r="I39" i="82" l="1"/>
  <c r="J38" i="82"/>
  <c r="K38" i="82" s="1"/>
  <c r="L38" i="82" s="1"/>
  <c r="K38" i="57"/>
  <c r="L38" i="57" s="1"/>
  <c r="I39" i="57"/>
  <c r="J39" i="57" s="1"/>
  <c r="I40" i="82" l="1"/>
  <c r="J39" i="82"/>
  <c r="K39" i="82" s="1"/>
  <c r="L39" i="82" s="1"/>
  <c r="K39" i="57"/>
  <c r="L39" i="57" s="1"/>
  <c r="I40" i="57"/>
  <c r="J40" i="57" s="1"/>
  <c r="I41" i="82" l="1"/>
  <c r="J40" i="82"/>
  <c r="K40" i="82" s="1"/>
  <c r="L40" i="82" s="1"/>
  <c r="K40" i="57"/>
  <c r="L40" i="57" s="1"/>
  <c r="I41" i="57"/>
  <c r="J41" i="57" s="1"/>
  <c r="I42" i="82" l="1"/>
  <c r="J41" i="82"/>
  <c r="K41" i="82" s="1"/>
  <c r="L41" i="82" s="1"/>
  <c r="K41" i="57"/>
  <c r="L41" i="57" s="1"/>
  <c r="I42" i="57"/>
  <c r="J42" i="57" s="1"/>
  <c r="I43" i="82" l="1"/>
  <c r="J42" i="82"/>
  <c r="K42" i="82" s="1"/>
  <c r="L42" i="82" s="1"/>
  <c r="K42" i="57"/>
  <c r="L42" i="57" s="1"/>
  <c r="I43" i="57"/>
  <c r="J43" i="57" s="1"/>
  <c r="I44" i="82" l="1"/>
  <c r="J43" i="82"/>
  <c r="K43" i="82" s="1"/>
  <c r="L43" i="82" s="1"/>
  <c r="K43" i="57"/>
  <c r="L43" i="57" s="1"/>
  <c r="I44" i="57"/>
  <c r="J44" i="57" s="1"/>
  <c r="I45" i="82" l="1"/>
  <c r="J44" i="82"/>
  <c r="K44" i="82" s="1"/>
  <c r="L44" i="82" s="1"/>
  <c r="K44" i="57"/>
  <c r="L44" i="57" s="1"/>
  <c r="I45" i="57"/>
  <c r="J45" i="57" s="1"/>
  <c r="I46" i="82" l="1"/>
  <c r="J45" i="82"/>
  <c r="K45" i="82" s="1"/>
  <c r="L45" i="82" s="1"/>
  <c r="K45" i="57"/>
  <c r="L45" i="57" s="1"/>
  <c r="I46" i="57"/>
  <c r="J46" i="57" s="1"/>
  <c r="I47" i="82" l="1"/>
  <c r="J46" i="82"/>
  <c r="K46" i="82" s="1"/>
  <c r="L46" i="82" s="1"/>
  <c r="K46" i="57"/>
  <c r="L46" i="57" s="1"/>
  <c r="I47" i="57"/>
  <c r="J47" i="57" s="1"/>
  <c r="I48" i="82" l="1"/>
  <c r="J47" i="82"/>
  <c r="K47" i="82" s="1"/>
  <c r="L47" i="82" s="1"/>
  <c r="K47" i="57"/>
  <c r="L47" i="57" s="1"/>
  <c r="I48" i="57"/>
  <c r="J48" i="57" s="1"/>
  <c r="I5" i="70"/>
  <c r="I6" i="70"/>
  <c r="I7" i="70"/>
  <c r="I8" i="70"/>
  <c r="I9" i="70"/>
  <c r="I10" i="70"/>
  <c r="I11" i="70"/>
  <c r="I12" i="70"/>
  <c r="I13" i="70"/>
  <c r="I14" i="70"/>
  <c r="I15" i="70"/>
  <c r="I16" i="70"/>
  <c r="I17" i="70"/>
  <c r="I18" i="70"/>
  <c r="I4" i="70"/>
  <c r="AH13" i="67"/>
  <c r="AG6" i="67"/>
  <c r="AG7" i="67"/>
  <c r="AG8" i="67"/>
  <c r="AG9" i="67"/>
  <c r="AG10" i="67"/>
  <c r="AG11" i="67"/>
  <c r="AG12" i="67"/>
  <c r="AG5" i="67"/>
  <c r="H2" i="57"/>
  <c r="I49" i="82" l="1"/>
  <c r="J48" i="82"/>
  <c r="K48" i="82" s="1"/>
  <c r="L48" i="82" s="1"/>
  <c r="K48" i="57"/>
  <c r="L48" i="57" s="1"/>
  <c r="I49" i="57"/>
  <c r="J49" i="57" s="1"/>
  <c r="M2" i="57"/>
  <c r="K14" i="80"/>
  <c r="M14" i="80" s="1"/>
  <c r="K15" i="80"/>
  <c r="K16" i="80"/>
  <c r="K17" i="80"/>
  <c r="K18" i="80"/>
  <c r="G14" i="80"/>
  <c r="G13" i="80"/>
  <c r="K9" i="80"/>
  <c r="K10" i="80"/>
  <c r="M10" i="80" s="1"/>
  <c r="K11" i="80"/>
  <c r="M11" i="80" s="1"/>
  <c r="K12" i="80"/>
  <c r="M12" i="80" s="1"/>
  <c r="K13" i="80"/>
  <c r="M13" i="80" s="1"/>
  <c r="G4" i="80"/>
  <c r="G5" i="80"/>
  <c r="G6" i="80"/>
  <c r="G7" i="80"/>
  <c r="G8" i="80"/>
  <c r="G9" i="80"/>
  <c r="G10" i="80"/>
  <c r="G11" i="80"/>
  <c r="G12" i="80"/>
  <c r="L5" i="80"/>
  <c r="M5" i="80" s="1"/>
  <c r="K6" i="80"/>
  <c r="K7" i="80"/>
  <c r="K8" i="80"/>
  <c r="G3" i="80"/>
  <c r="E4" i="79"/>
  <c r="F4" i="79"/>
  <c r="D4" i="79"/>
  <c r="I50" i="82" l="1"/>
  <c r="J49" i="82"/>
  <c r="K49" i="82" s="1"/>
  <c r="L49" i="82" s="1"/>
  <c r="K49" i="57"/>
  <c r="L49" i="57" s="1"/>
  <c r="I50" i="57"/>
  <c r="J50" i="57" s="1"/>
  <c r="I51" i="82" l="1"/>
  <c r="J50" i="82"/>
  <c r="K50" i="82" s="1"/>
  <c r="L50" i="82" s="1"/>
  <c r="K50" i="57"/>
  <c r="L50" i="57" s="1"/>
  <c r="I51" i="57"/>
  <c r="J51" i="57" s="1"/>
  <c r="I52" i="82" l="1"/>
  <c r="J51" i="82"/>
  <c r="K51" i="82" s="1"/>
  <c r="L51" i="82" s="1"/>
  <c r="K51" i="57"/>
  <c r="L51" i="57" s="1"/>
  <c r="I52" i="57"/>
  <c r="J52" i="57" s="1"/>
  <c r="I53" i="82" l="1"/>
  <c r="J52" i="82"/>
  <c r="K52" i="82" s="1"/>
  <c r="L52" i="82" s="1"/>
  <c r="K52" i="57"/>
  <c r="L52" i="57" s="1"/>
  <c r="I53" i="57"/>
  <c r="J53" i="57" s="1"/>
  <c r="I54" i="82" l="1"/>
  <c r="J53" i="82"/>
  <c r="K53" i="82" s="1"/>
  <c r="L53" i="82" s="1"/>
  <c r="K53" i="57"/>
  <c r="L53" i="57" s="1"/>
  <c r="I54" i="57"/>
  <c r="J54" i="57" s="1"/>
  <c r="I55" i="82" l="1"/>
  <c r="J54" i="82"/>
  <c r="K54" i="82" s="1"/>
  <c r="L54" i="82" s="1"/>
  <c r="K54" i="57"/>
  <c r="L54" i="57" s="1"/>
  <c r="I55" i="57"/>
  <c r="J55" i="57" s="1"/>
  <c r="I56" i="82" l="1"/>
  <c r="J55" i="82"/>
  <c r="K55" i="82" s="1"/>
  <c r="L55" i="82" s="1"/>
  <c r="K55" i="57"/>
  <c r="L55" i="57" s="1"/>
  <c r="I56" i="57"/>
  <c r="J56" i="57" s="1"/>
  <c r="I57" i="82" l="1"/>
  <c r="J56" i="82"/>
  <c r="K56" i="82" s="1"/>
  <c r="L56" i="82" s="1"/>
  <c r="K56" i="57"/>
  <c r="L56" i="57" s="1"/>
  <c r="I57" i="57"/>
  <c r="J57" i="57" s="1"/>
  <c r="I58" i="82" l="1"/>
  <c r="J57" i="82"/>
  <c r="K57" i="82" s="1"/>
  <c r="L57" i="82" s="1"/>
  <c r="K57" i="57"/>
  <c r="L57" i="57" s="1"/>
  <c r="I58" i="57"/>
  <c r="J58" i="57" s="1"/>
  <c r="I59" i="82" l="1"/>
  <c r="J58" i="82"/>
  <c r="K58" i="82" s="1"/>
  <c r="L58" i="82" s="1"/>
  <c r="K58" i="57"/>
  <c r="L58" i="57" s="1"/>
  <c r="I59" i="57"/>
  <c r="J59" i="57" s="1"/>
  <c r="I60" i="82" l="1"/>
  <c r="J59" i="82"/>
  <c r="K59" i="82" s="1"/>
  <c r="L59" i="82" s="1"/>
  <c r="K59" i="57"/>
  <c r="L59" i="57" s="1"/>
  <c r="I60" i="57"/>
  <c r="J60" i="57" s="1"/>
  <c r="I61" i="82" l="1"/>
  <c r="J60" i="82"/>
  <c r="K60" i="82" s="1"/>
  <c r="L60" i="82" s="1"/>
  <c r="K60" i="57"/>
  <c r="L60" i="57" s="1"/>
  <c r="I61" i="57"/>
  <c r="J61" i="57" s="1"/>
  <c r="I62" i="82" l="1"/>
  <c r="J61" i="82"/>
  <c r="K61" i="82" s="1"/>
  <c r="L61" i="82" s="1"/>
  <c r="K61" i="57"/>
  <c r="L61" i="57" s="1"/>
  <c r="I62" i="57"/>
  <c r="J62" i="57" s="1"/>
  <c r="I63" i="82" l="1"/>
  <c r="J62" i="82"/>
  <c r="K62" i="82" s="1"/>
  <c r="L62" i="82" s="1"/>
  <c r="K62" i="57"/>
  <c r="L62" i="57" s="1"/>
  <c r="I63" i="57"/>
  <c r="J63" i="57" s="1"/>
  <c r="I64" i="82" l="1"/>
  <c r="J63" i="82"/>
  <c r="K63" i="82" s="1"/>
  <c r="L63" i="82" s="1"/>
  <c r="K63" i="57"/>
  <c r="L63" i="57" s="1"/>
  <c r="I64" i="57"/>
  <c r="J64" i="57" s="1"/>
  <c r="I65" i="82" l="1"/>
  <c r="J64" i="82"/>
  <c r="K64" i="82" s="1"/>
  <c r="L64" i="82" s="1"/>
  <c r="K64" i="57"/>
  <c r="L64" i="57" s="1"/>
  <c r="I65" i="57"/>
  <c r="J65" i="57" s="1"/>
  <c r="I66" i="82" l="1"/>
  <c r="J65" i="82"/>
  <c r="K65" i="82" s="1"/>
  <c r="L65" i="82" s="1"/>
  <c r="K65" i="57"/>
  <c r="L65" i="57" s="1"/>
  <c r="I66" i="57"/>
  <c r="J66" i="57" s="1"/>
  <c r="I67" i="82" l="1"/>
  <c r="J66" i="82"/>
  <c r="K66" i="82" s="1"/>
  <c r="L66" i="82" s="1"/>
  <c r="K66" i="57"/>
  <c r="L66" i="57" s="1"/>
  <c r="I67" i="57"/>
  <c r="J67" i="57" s="1"/>
  <c r="I68" i="82" l="1"/>
  <c r="J67" i="82"/>
  <c r="K67" i="82" s="1"/>
  <c r="L67" i="82" s="1"/>
  <c r="K67" i="57"/>
  <c r="L67" i="57" s="1"/>
  <c r="I68" i="57"/>
  <c r="J68" i="57" s="1"/>
  <c r="I69" i="82" l="1"/>
  <c r="J68" i="82"/>
  <c r="K68" i="82" s="1"/>
  <c r="L68" i="82" s="1"/>
  <c r="K68" i="57"/>
  <c r="L68" i="57" s="1"/>
  <c r="I69" i="57"/>
  <c r="J69" i="57" s="1"/>
  <c r="I70" i="82" l="1"/>
  <c r="J69" i="82"/>
  <c r="K69" i="82" s="1"/>
  <c r="L69" i="82" s="1"/>
  <c r="K69" i="57"/>
  <c r="L69" i="57" s="1"/>
  <c r="I70" i="57"/>
  <c r="J70" i="57" s="1"/>
  <c r="I71" i="82" l="1"/>
  <c r="J70" i="82"/>
  <c r="K70" i="82" s="1"/>
  <c r="L70" i="82" s="1"/>
  <c r="K70" i="57"/>
  <c r="L70" i="57" s="1"/>
  <c r="I71" i="57"/>
  <c r="J71" i="57" s="1"/>
  <c r="I72" i="82" l="1"/>
  <c r="J71" i="82"/>
  <c r="K71" i="82" s="1"/>
  <c r="L71" i="82" s="1"/>
  <c r="K71" i="57"/>
  <c r="L71" i="57" s="1"/>
  <c r="I72" i="57"/>
  <c r="J72" i="57" s="1"/>
  <c r="I73" i="82" l="1"/>
  <c r="J72" i="82"/>
  <c r="K72" i="82" s="1"/>
  <c r="L72" i="82" s="1"/>
  <c r="K72" i="57"/>
  <c r="L72" i="57" s="1"/>
  <c r="I73" i="57"/>
  <c r="J73" i="57" s="1"/>
  <c r="I74" i="82" l="1"/>
  <c r="J73" i="82"/>
  <c r="K73" i="82" s="1"/>
  <c r="L73" i="82" s="1"/>
  <c r="K73" i="57"/>
  <c r="L73" i="57" s="1"/>
  <c r="I74" i="57"/>
  <c r="J74" i="57" s="1"/>
  <c r="I75" i="82" l="1"/>
  <c r="J74" i="82"/>
  <c r="K74" i="82" s="1"/>
  <c r="L74" i="82" s="1"/>
  <c r="K74" i="57"/>
  <c r="L74" i="57" s="1"/>
  <c r="I75" i="57"/>
  <c r="J75" i="57" s="1"/>
  <c r="I76" i="82" l="1"/>
  <c r="J75" i="82"/>
  <c r="K75" i="82" s="1"/>
  <c r="L75" i="82" s="1"/>
  <c r="K75" i="57"/>
  <c r="L75" i="57" s="1"/>
  <c r="I76" i="57"/>
  <c r="J76" i="57" s="1"/>
  <c r="I77" i="82" l="1"/>
  <c r="J76" i="82"/>
  <c r="K76" i="82" s="1"/>
  <c r="L76" i="82" s="1"/>
  <c r="K76" i="57"/>
  <c r="L76" i="57" s="1"/>
  <c r="I77" i="57"/>
  <c r="J77" i="57" s="1"/>
  <c r="I78" i="82" l="1"/>
  <c r="J77" i="82"/>
  <c r="K77" i="82" s="1"/>
  <c r="L77" i="82" s="1"/>
  <c r="K77" i="57"/>
  <c r="L77" i="57" s="1"/>
  <c r="I78" i="57"/>
  <c r="J78" i="57" s="1"/>
  <c r="I79" i="82" l="1"/>
  <c r="J78" i="82"/>
  <c r="K78" i="82" s="1"/>
  <c r="L78" i="82" s="1"/>
  <c r="K78" i="57"/>
  <c r="L78" i="57" s="1"/>
  <c r="I79" i="57"/>
  <c r="J79" i="57" s="1"/>
  <c r="I80" i="82" l="1"/>
  <c r="J79" i="82"/>
  <c r="K79" i="82" s="1"/>
  <c r="L79" i="82" s="1"/>
  <c r="K79" i="57"/>
  <c r="L79" i="57" s="1"/>
  <c r="I80" i="57"/>
  <c r="J80" i="57" s="1"/>
  <c r="I81" i="82" l="1"/>
  <c r="J80" i="82"/>
  <c r="K80" i="82" s="1"/>
  <c r="L80" i="82" s="1"/>
  <c r="K80" i="57"/>
  <c r="L80" i="57" s="1"/>
  <c r="I81" i="57"/>
  <c r="J81" i="57" s="1"/>
  <c r="I82" i="82" l="1"/>
  <c r="J81" i="82"/>
  <c r="K81" i="82" s="1"/>
  <c r="L81" i="82" s="1"/>
  <c r="K81" i="57"/>
  <c r="L81" i="57" s="1"/>
  <c r="I82" i="57"/>
  <c r="J82" i="57" s="1"/>
  <c r="I83" i="82" l="1"/>
  <c r="J82" i="82"/>
  <c r="K82" i="82" s="1"/>
  <c r="L82" i="82" s="1"/>
  <c r="K82" i="57"/>
  <c r="L82" i="57" s="1"/>
  <c r="I83" i="57"/>
  <c r="J83" i="57" s="1"/>
  <c r="I84" i="82" l="1"/>
  <c r="J83" i="82"/>
  <c r="K83" i="82" s="1"/>
  <c r="L83" i="82" s="1"/>
  <c r="K83" i="57"/>
  <c r="L83" i="57" s="1"/>
  <c r="I84" i="57"/>
  <c r="J84" i="57" s="1"/>
  <c r="I85" i="82" l="1"/>
  <c r="J84" i="82"/>
  <c r="K84" i="82" s="1"/>
  <c r="L84" i="82" s="1"/>
  <c r="K84" i="57"/>
  <c r="L84" i="57" s="1"/>
  <c r="I85" i="57"/>
  <c r="J85" i="57" s="1"/>
  <c r="I86" i="82" l="1"/>
  <c r="J85" i="82"/>
  <c r="K85" i="82" s="1"/>
  <c r="L85" i="82" s="1"/>
  <c r="K85" i="57"/>
  <c r="L85" i="57" s="1"/>
  <c r="I86" i="57"/>
  <c r="J86" i="57" s="1"/>
  <c r="I87" i="82" l="1"/>
  <c r="J86" i="82"/>
  <c r="K86" i="82" s="1"/>
  <c r="L86" i="82" s="1"/>
  <c r="K86" i="57"/>
  <c r="L86" i="57" s="1"/>
  <c r="I87" i="57"/>
  <c r="J87" i="57" s="1"/>
  <c r="I88" i="82" l="1"/>
  <c r="J87" i="82"/>
  <c r="K87" i="82" s="1"/>
  <c r="L87" i="82" s="1"/>
  <c r="K87" i="57"/>
  <c r="L87" i="57" s="1"/>
  <c r="I88" i="57"/>
  <c r="J88" i="57" s="1"/>
  <c r="I89" i="82" l="1"/>
  <c r="J88" i="82"/>
  <c r="K88" i="82" s="1"/>
  <c r="L88" i="82" s="1"/>
  <c r="K88" i="57"/>
  <c r="L88" i="57" s="1"/>
  <c r="I89" i="57"/>
  <c r="J89" i="57" s="1"/>
  <c r="I90" i="82" l="1"/>
  <c r="J89" i="82"/>
  <c r="K89" i="82" s="1"/>
  <c r="L89" i="82" s="1"/>
  <c r="K89" i="57"/>
  <c r="L89" i="57" s="1"/>
  <c r="I90" i="57"/>
  <c r="J90" i="57" s="1"/>
  <c r="I91" i="82" l="1"/>
  <c r="J90" i="82"/>
  <c r="K90" i="82" s="1"/>
  <c r="L90" i="82" s="1"/>
  <c r="K90" i="57"/>
  <c r="L90" i="57" s="1"/>
  <c r="I91" i="57"/>
  <c r="J91" i="57" s="1"/>
  <c r="I92" i="82" l="1"/>
  <c r="J91" i="82"/>
  <c r="K91" i="82" s="1"/>
  <c r="L91" i="82" s="1"/>
  <c r="K91" i="57"/>
  <c r="L91" i="57" s="1"/>
  <c r="I92" i="57"/>
  <c r="J92" i="57" s="1"/>
  <c r="I93" i="82" l="1"/>
  <c r="J92" i="82"/>
  <c r="K92" i="82" s="1"/>
  <c r="L92" i="82" s="1"/>
  <c r="K92" i="57"/>
  <c r="L92" i="57" s="1"/>
  <c r="I93" i="57"/>
  <c r="J93" i="57" s="1"/>
  <c r="I94" i="82" l="1"/>
  <c r="J93" i="82"/>
  <c r="K93" i="82" s="1"/>
  <c r="L93" i="82" s="1"/>
  <c r="K93" i="57"/>
  <c r="L93" i="57" s="1"/>
  <c r="I94" i="57"/>
  <c r="J94" i="57" s="1"/>
  <c r="I95" i="82" l="1"/>
  <c r="J94" i="82"/>
  <c r="K94" i="82" s="1"/>
  <c r="L94" i="82" s="1"/>
  <c r="K94" i="57"/>
  <c r="L94" i="57" s="1"/>
  <c r="I95" i="57"/>
  <c r="J95" i="57" s="1"/>
  <c r="I96" i="82" l="1"/>
  <c r="J95" i="82"/>
  <c r="K95" i="82" s="1"/>
  <c r="L95" i="82" s="1"/>
  <c r="K95" i="57"/>
  <c r="L95" i="57" s="1"/>
  <c r="I96" i="57"/>
  <c r="J96" i="57" s="1"/>
  <c r="I97" i="82" l="1"/>
  <c r="J96" i="82"/>
  <c r="K96" i="82" s="1"/>
  <c r="L96" i="82" s="1"/>
  <c r="K96" i="57"/>
  <c r="L96" i="57" s="1"/>
  <c r="I97" i="57"/>
  <c r="J97" i="57" s="1"/>
  <c r="I98" i="82" l="1"/>
  <c r="J97" i="82"/>
  <c r="K97" i="82" s="1"/>
  <c r="L97" i="82" s="1"/>
  <c r="K97" i="57"/>
  <c r="L97" i="57" s="1"/>
  <c r="I98" i="57"/>
  <c r="J98" i="57" s="1"/>
  <c r="I99" i="82" l="1"/>
  <c r="J98" i="82"/>
  <c r="K98" i="82" s="1"/>
  <c r="L98" i="82" s="1"/>
  <c r="K98" i="57"/>
  <c r="L98" i="57" s="1"/>
  <c r="I99" i="57"/>
  <c r="J99" i="57" s="1"/>
  <c r="I100" i="82" l="1"/>
  <c r="J99" i="82"/>
  <c r="K99" i="82" s="1"/>
  <c r="L99" i="82" s="1"/>
  <c r="K99" i="57"/>
  <c r="L99" i="57" s="1"/>
  <c r="I100" i="57"/>
  <c r="J100" i="57" s="1"/>
  <c r="I101" i="82" l="1"/>
  <c r="J100" i="82"/>
  <c r="K100" i="82" s="1"/>
  <c r="L100" i="82" s="1"/>
  <c r="K100" i="57"/>
  <c r="L100" i="57" s="1"/>
  <c r="I101" i="57"/>
  <c r="J101" i="57" s="1"/>
  <c r="I102" i="82" l="1"/>
  <c r="J101" i="82"/>
  <c r="K101" i="82" s="1"/>
  <c r="L101" i="82" s="1"/>
  <c r="K101" i="57"/>
  <c r="L101" i="57" s="1"/>
  <c r="I102" i="57"/>
  <c r="J102" i="57" s="1"/>
  <c r="I103" i="82" l="1"/>
  <c r="J102" i="82"/>
  <c r="K102" i="82" s="1"/>
  <c r="L102" i="82" s="1"/>
  <c r="K102" i="57"/>
  <c r="L102" i="57" s="1"/>
  <c r="I103" i="57"/>
  <c r="J103" i="57" s="1"/>
  <c r="I104" i="82" l="1"/>
  <c r="J103" i="82"/>
  <c r="K103" i="82" s="1"/>
  <c r="L103" i="82" s="1"/>
  <c r="K103" i="57"/>
  <c r="L103" i="57" s="1"/>
  <c r="I104" i="57"/>
  <c r="J104" i="57" s="1"/>
  <c r="I105" i="82" l="1"/>
  <c r="J104" i="82"/>
  <c r="K104" i="82" s="1"/>
  <c r="L104" i="82" s="1"/>
  <c r="K104" i="57"/>
  <c r="L104" i="57" s="1"/>
  <c r="I105" i="57"/>
  <c r="J105" i="57" s="1"/>
  <c r="I106" i="82" l="1"/>
  <c r="J105" i="82"/>
  <c r="K105" i="82" s="1"/>
  <c r="L105" i="82" s="1"/>
  <c r="K105" i="57"/>
  <c r="L105" i="57" s="1"/>
  <c r="I106" i="57"/>
  <c r="J106" i="57" s="1"/>
  <c r="I107" i="82" l="1"/>
  <c r="J106" i="82"/>
  <c r="K106" i="82" s="1"/>
  <c r="L106" i="82" s="1"/>
  <c r="K106" i="57"/>
  <c r="L106" i="57" s="1"/>
  <c r="I107" i="57"/>
  <c r="J107" i="57" s="1"/>
  <c r="I108" i="82" l="1"/>
  <c r="J107" i="82"/>
  <c r="K107" i="82" s="1"/>
  <c r="L107" i="82" s="1"/>
  <c r="K107" i="57"/>
  <c r="L107" i="57" s="1"/>
  <c r="I108" i="57"/>
  <c r="J108" i="57" s="1"/>
  <c r="I109" i="82" l="1"/>
  <c r="J108" i="82"/>
  <c r="K108" i="82" s="1"/>
  <c r="L108" i="82" s="1"/>
  <c r="K108" i="57"/>
  <c r="L108" i="57" s="1"/>
  <c r="I109" i="57"/>
  <c r="J109" i="57" s="1"/>
  <c r="I110" i="82" l="1"/>
  <c r="J109" i="82"/>
  <c r="K109" i="82" s="1"/>
  <c r="L109" i="82" s="1"/>
  <c r="K109" i="57"/>
  <c r="L109" i="57" s="1"/>
  <c r="I110" i="57"/>
  <c r="J110" i="57" s="1"/>
  <c r="I111" i="82" l="1"/>
  <c r="J110" i="82"/>
  <c r="K110" i="82" s="1"/>
  <c r="L110" i="82" s="1"/>
  <c r="K110" i="57"/>
  <c r="L110" i="57" s="1"/>
  <c r="I111" i="57"/>
  <c r="J111" i="57" s="1"/>
  <c r="I112" i="82" l="1"/>
  <c r="J111" i="82"/>
  <c r="K111" i="82" s="1"/>
  <c r="L111" i="82" s="1"/>
  <c r="K111" i="57"/>
  <c r="L111" i="57" s="1"/>
  <c r="I112" i="57"/>
  <c r="J112" i="57" s="1"/>
  <c r="I113" i="82" l="1"/>
  <c r="J112" i="82"/>
  <c r="K112" i="82" s="1"/>
  <c r="L112" i="82" s="1"/>
  <c r="K112" i="57"/>
  <c r="L112" i="57" s="1"/>
  <c r="I113" i="57"/>
  <c r="J113" i="57" s="1"/>
  <c r="I114" i="82" l="1"/>
  <c r="J113" i="82"/>
  <c r="K113" i="82" s="1"/>
  <c r="L113" i="82" s="1"/>
  <c r="K113" i="57"/>
  <c r="L113" i="57" s="1"/>
  <c r="I114" i="57"/>
  <c r="J114" i="57" s="1"/>
  <c r="I115" i="82" l="1"/>
  <c r="J114" i="82"/>
  <c r="K114" i="82" s="1"/>
  <c r="L114" i="82" s="1"/>
  <c r="K114" i="57"/>
  <c r="L114" i="57" s="1"/>
  <c r="I115" i="57"/>
  <c r="J115" i="57" s="1"/>
  <c r="I116" i="82" l="1"/>
  <c r="J115" i="82"/>
  <c r="K115" i="82" s="1"/>
  <c r="L115" i="82" s="1"/>
  <c r="K115" i="57"/>
  <c r="L115" i="57" s="1"/>
  <c r="I116" i="57"/>
  <c r="J116" i="57" s="1"/>
  <c r="I117" i="82" l="1"/>
  <c r="J116" i="82"/>
  <c r="K116" i="82" s="1"/>
  <c r="L116" i="82" s="1"/>
  <c r="K116" i="57"/>
  <c r="L116" i="57" s="1"/>
  <c r="I117" i="57"/>
  <c r="J117" i="57" s="1"/>
  <c r="I118" i="82" l="1"/>
  <c r="J117" i="82"/>
  <c r="K117" i="82" s="1"/>
  <c r="L117" i="82" s="1"/>
  <c r="K117" i="57"/>
  <c r="L117" i="57" s="1"/>
  <c r="I118" i="57"/>
  <c r="J118" i="57" s="1"/>
  <c r="I119" i="82" l="1"/>
  <c r="J118" i="82"/>
  <c r="K118" i="82" s="1"/>
  <c r="L118" i="82" s="1"/>
  <c r="K118" i="57"/>
  <c r="L118" i="57" s="1"/>
  <c r="I119" i="57"/>
  <c r="J119" i="57" s="1"/>
  <c r="I120" i="82" l="1"/>
  <c r="J119" i="82"/>
  <c r="K119" i="82" s="1"/>
  <c r="L119" i="82" s="1"/>
  <c r="K119" i="57"/>
  <c r="L119" i="57" s="1"/>
  <c r="I120" i="57"/>
  <c r="J120" i="57" s="1"/>
  <c r="I121" i="82" l="1"/>
  <c r="J120" i="82"/>
  <c r="K120" i="82" s="1"/>
  <c r="L120" i="82" s="1"/>
  <c r="K120" i="57"/>
  <c r="L120" i="57" s="1"/>
  <c r="I121" i="57"/>
  <c r="J121" i="57" s="1"/>
  <c r="I122" i="82" l="1"/>
  <c r="J121" i="82"/>
  <c r="K121" i="82" s="1"/>
  <c r="L121" i="82" s="1"/>
  <c r="K121" i="57"/>
  <c r="L121" i="57" s="1"/>
  <c r="I122" i="57"/>
  <c r="J122" i="57" s="1"/>
  <c r="I123" i="82" l="1"/>
  <c r="J122" i="82"/>
  <c r="K122" i="82" s="1"/>
  <c r="L122" i="82" s="1"/>
  <c r="K122" i="57"/>
  <c r="L122" i="57" s="1"/>
  <c r="I123" i="57"/>
  <c r="J123" i="57" s="1"/>
  <c r="I124" i="82" l="1"/>
  <c r="J123" i="82"/>
  <c r="K123" i="82" s="1"/>
  <c r="L123" i="82" s="1"/>
  <c r="K123" i="57"/>
  <c r="L123" i="57" s="1"/>
  <c r="I124" i="57"/>
  <c r="J124" i="57" s="1"/>
  <c r="I125" i="82" l="1"/>
  <c r="J124" i="82"/>
  <c r="K124" i="82" s="1"/>
  <c r="L124" i="82" s="1"/>
  <c r="K124" i="57"/>
  <c r="L124" i="57" s="1"/>
  <c r="I125" i="57"/>
  <c r="J125" i="57" s="1"/>
  <c r="I126" i="82" l="1"/>
  <c r="J125" i="82"/>
  <c r="K125" i="82" s="1"/>
  <c r="L125" i="82" s="1"/>
  <c r="K125" i="57"/>
  <c r="L125" i="57" s="1"/>
  <c r="I126" i="57"/>
  <c r="J126" i="57" s="1"/>
  <c r="I127" i="82" l="1"/>
  <c r="J126" i="82"/>
  <c r="K126" i="82" s="1"/>
  <c r="L126" i="82" s="1"/>
  <c r="K126" i="57"/>
  <c r="L126" i="57" s="1"/>
  <c r="I127" i="57"/>
  <c r="J127" i="57" s="1"/>
  <c r="I128" i="82" l="1"/>
  <c r="J127" i="82"/>
  <c r="K127" i="82" s="1"/>
  <c r="L127" i="82" s="1"/>
  <c r="K127" i="57"/>
  <c r="L127" i="57" s="1"/>
  <c r="I128" i="57"/>
  <c r="J128" i="57" s="1"/>
  <c r="I129" i="82" l="1"/>
  <c r="J128" i="82"/>
  <c r="K128" i="82" s="1"/>
  <c r="L128" i="82" s="1"/>
  <c r="K128" i="57"/>
  <c r="L128" i="57" s="1"/>
  <c r="I129" i="57"/>
  <c r="J129" i="57" s="1"/>
  <c r="I130" i="82" l="1"/>
  <c r="J129" i="82"/>
  <c r="K129" i="82" s="1"/>
  <c r="L129" i="82" s="1"/>
  <c r="K129" i="57"/>
  <c r="L129" i="57" s="1"/>
  <c r="I130" i="57"/>
  <c r="J130" i="57" s="1"/>
  <c r="I131" i="82" l="1"/>
  <c r="J130" i="82"/>
  <c r="K130" i="82" s="1"/>
  <c r="L130" i="82" s="1"/>
  <c r="K130" i="57"/>
  <c r="L130" i="57" s="1"/>
  <c r="I131" i="57"/>
  <c r="J131" i="57" s="1"/>
  <c r="I132" i="82" l="1"/>
  <c r="J131" i="82"/>
  <c r="K131" i="82" s="1"/>
  <c r="L131" i="82" s="1"/>
  <c r="K131" i="57"/>
  <c r="L131" i="57" s="1"/>
  <c r="I132" i="57"/>
  <c r="J132" i="57" s="1"/>
  <c r="I133" i="82" l="1"/>
  <c r="J132" i="82"/>
  <c r="K132" i="82" s="1"/>
  <c r="L132" i="82" s="1"/>
  <c r="K132" i="57"/>
  <c r="L132" i="57" s="1"/>
  <c r="I133" i="57"/>
  <c r="J133" i="57" s="1"/>
  <c r="I134" i="82" l="1"/>
  <c r="J133" i="82"/>
  <c r="K133" i="82" s="1"/>
  <c r="L133" i="82" s="1"/>
  <c r="K133" i="57"/>
  <c r="L133" i="57" s="1"/>
  <c r="I134" i="57"/>
  <c r="J134" i="57" s="1"/>
  <c r="I135" i="82" l="1"/>
  <c r="J134" i="82"/>
  <c r="K134" i="82" s="1"/>
  <c r="L134" i="82" s="1"/>
  <c r="K134" i="57"/>
  <c r="L134" i="57" s="1"/>
  <c r="I135" i="57"/>
  <c r="J135" i="57" s="1"/>
  <c r="I136" i="82" l="1"/>
  <c r="J135" i="82"/>
  <c r="K135" i="82" s="1"/>
  <c r="L135" i="82" s="1"/>
  <c r="K135" i="57"/>
  <c r="L135" i="57" s="1"/>
  <c r="I136" i="57"/>
  <c r="J136" i="57" s="1"/>
  <c r="I137" i="82" l="1"/>
  <c r="J136" i="82"/>
  <c r="K136" i="82" s="1"/>
  <c r="L136" i="82" s="1"/>
  <c r="K136" i="57"/>
  <c r="L136" i="57" s="1"/>
  <c r="I137" i="57"/>
  <c r="J137" i="57" s="1"/>
  <c r="I138" i="82" l="1"/>
  <c r="J137" i="82"/>
  <c r="K137" i="82" s="1"/>
  <c r="L137" i="82" s="1"/>
  <c r="K137" i="57"/>
  <c r="L137" i="57" s="1"/>
  <c r="I138" i="57"/>
  <c r="J138" i="57" s="1"/>
  <c r="I139" i="82" l="1"/>
  <c r="J138" i="82"/>
  <c r="K138" i="82" s="1"/>
  <c r="L138" i="82" s="1"/>
  <c r="K138" i="57"/>
  <c r="L138" i="57" s="1"/>
  <c r="I139" i="57"/>
  <c r="J139" i="57" s="1"/>
  <c r="I140" i="82" l="1"/>
  <c r="J139" i="82"/>
  <c r="K139" i="82" s="1"/>
  <c r="L139" i="82" s="1"/>
  <c r="K139" i="57"/>
  <c r="L139" i="57" s="1"/>
  <c r="I140" i="57"/>
  <c r="J140" i="57" s="1"/>
  <c r="I141" i="82" l="1"/>
  <c r="J140" i="82"/>
  <c r="K140" i="82" s="1"/>
  <c r="L140" i="82" s="1"/>
  <c r="K140" i="57"/>
  <c r="L140" i="57" s="1"/>
  <c r="I141" i="57"/>
  <c r="J141" i="57" s="1"/>
  <c r="I142" i="82" l="1"/>
  <c r="J141" i="82"/>
  <c r="K141" i="82" s="1"/>
  <c r="L141" i="82" s="1"/>
  <c r="K141" i="57"/>
  <c r="L141" i="57" s="1"/>
  <c r="I142" i="57"/>
  <c r="J142" i="57" s="1"/>
  <c r="I143" i="82" l="1"/>
  <c r="J142" i="82"/>
  <c r="K142" i="82" s="1"/>
  <c r="L142" i="82" s="1"/>
  <c r="K142" i="57"/>
  <c r="L142" i="57" s="1"/>
  <c r="I143" i="57"/>
  <c r="J143" i="57" s="1"/>
  <c r="I144" i="82" l="1"/>
  <c r="J143" i="82"/>
  <c r="K143" i="82" s="1"/>
  <c r="L143" i="82" s="1"/>
  <c r="K143" i="57"/>
  <c r="L143" i="57" s="1"/>
  <c r="I144" i="57"/>
  <c r="J144" i="57" s="1"/>
  <c r="I145" i="82" l="1"/>
  <c r="J144" i="82"/>
  <c r="K144" i="82" s="1"/>
  <c r="L144" i="82" s="1"/>
  <c r="K144" i="57"/>
  <c r="L144" i="57" s="1"/>
  <c r="I145" i="57"/>
  <c r="J145" i="57" s="1"/>
  <c r="I146" i="82" l="1"/>
  <c r="J145" i="82"/>
  <c r="K145" i="82" s="1"/>
  <c r="L145" i="82" s="1"/>
  <c r="K145" i="57"/>
  <c r="L145" i="57" s="1"/>
  <c r="I146" i="57"/>
  <c r="J146" i="57" s="1"/>
  <c r="I147" i="82" l="1"/>
  <c r="J146" i="82"/>
  <c r="K146" i="82" s="1"/>
  <c r="L146" i="82" s="1"/>
  <c r="K146" i="57"/>
  <c r="L146" i="57" s="1"/>
  <c r="I147" i="57"/>
  <c r="J147" i="57" s="1"/>
  <c r="I148" i="82" l="1"/>
  <c r="J147" i="82"/>
  <c r="K147" i="82" s="1"/>
  <c r="L147" i="82" s="1"/>
  <c r="K147" i="57"/>
  <c r="L147" i="57" s="1"/>
  <c r="I148" i="57"/>
  <c r="J148" i="57" s="1"/>
  <c r="I149" i="82" l="1"/>
  <c r="J148" i="82"/>
  <c r="K148" i="82" s="1"/>
  <c r="L148" i="82" s="1"/>
  <c r="K148" i="57"/>
  <c r="L148" i="57" s="1"/>
  <c r="I149" i="57"/>
  <c r="J149" i="57" s="1"/>
  <c r="I150" i="82" l="1"/>
  <c r="J149" i="82"/>
  <c r="K149" i="82" s="1"/>
  <c r="L149" i="82" s="1"/>
  <c r="K149" i="57"/>
  <c r="L149" i="57" s="1"/>
  <c r="I150" i="57"/>
  <c r="J150" i="57" s="1"/>
  <c r="I151" i="82" l="1"/>
  <c r="J150" i="82"/>
  <c r="K150" i="82" s="1"/>
  <c r="L150" i="82" s="1"/>
  <c r="K150" i="57"/>
  <c r="L150" i="57" s="1"/>
  <c r="I151" i="57"/>
  <c r="J151" i="57" s="1"/>
  <c r="I152" i="82" l="1"/>
  <c r="J151" i="82"/>
  <c r="K151" i="82" s="1"/>
  <c r="L151" i="82" s="1"/>
  <c r="K151" i="57"/>
  <c r="L151" i="57" s="1"/>
  <c r="I152" i="57"/>
  <c r="J152" i="57" s="1"/>
  <c r="I153" i="82" l="1"/>
  <c r="J152" i="82"/>
  <c r="K152" i="82" s="1"/>
  <c r="L152" i="82" s="1"/>
  <c r="K152" i="57"/>
  <c r="L152" i="57" s="1"/>
  <c r="I153" i="57"/>
  <c r="J153" i="57" s="1"/>
  <c r="I154" i="82" l="1"/>
  <c r="J153" i="82"/>
  <c r="K153" i="82" s="1"/>
  <c r="L153" i="82" s="1"/>
  <c r="K153" i="57"/>
  <c r="L153" i="57" s="1"/>
  <c r="I154" i="57"/>
  <c r="J154" i="57" s="1"/>
  <c r="I155" i="82" l="1"/>
  <c r="J154" i="82"/>
  <c r="K154" i="82" s="1"/>
  <c r="L154" i="82" s="1"/>
  <c r="K154" i="57"/>
  <c r="L154" i="57" s="1"/>
  <c r="I155" i="57"/>
  <c r="J155" i="57" s="1"/>
  <c r="I156" i="82" l="1"/>
  <c r="J155" i="82"/>
  <c r="K155" i="82" s="1"/>
  <c r="L155" i="82" s="1"/>
  <c r="K155" i="57"/>
  <c r="L155" i="57" s="1"/>
  <c r="I156" i="57"/>
  <c r="J156" i="57" s="1"/>
  <c r="I157" i="82" l="1"/>
  <c r="J156" i="82"/>
  <c r="K156" i="82" s="1"/>
  <c r="L156" i="82" s="1"/>
  <c r="K156" i="57"/>
  <c r="L156" i="57" s="1"/>
  <c r="I157" i="57"/>
  <c r="J157" i="57" s="1"/>
  <c r="I158" i="82" l="1"/>
  <c r="J157" i="82"/>
  <c r="K157" i="82" s="1"/>
  <c r="L157" i="82" s="1"/>
  <c r="K157" i="57"/>
  <c r="L157" i="57" s="1"/>
  <c r="I158" i="57"/>
  <c r="J158" i="57" s="1"/>
  <c r="I159" i="82" l="1"/>
  <c r="J158" i="82"/>
  <c r="K158" i="82" s="1"/>
  <c r="L158" i="82" s="1"/>
  <c r="K158" i="57"/>
  <c r="L158" i="57" s="1"/>
  <c r="I159" i="57"/>
  <c r="J159" i="57" s="1"/>
  <c r="I160" i="82" l="1"/>
  <c r="J159" i="82"/>
  <c r="K159" i="82" s="1"/>
  <c r="L159" i="82" s="1"/>
  <c r="K159" i="57"/>
  <c r="L159" i="57" s="1"/>
  <c r="I160" i="57"/>
  <c r="J160" i="57" s="1"/>
  <c r="I161" i="82" l="1"/>
  <c r="J160" i="82"/>
  <c r="K160" i="82" s="1"/>
  <c r="L160" i="82" s="1"/>
  <c r="K160" i="57"/>
  <c r="L160" i="57" s="1"/>
  <c r="I161" i="57"/>
  <c r="J161" i="57" s="1"/>
  <c r="I162" i="82" l="1"/>
  <c r="J161" i="82"/>
  <c r="K161" i="82" s="1"/>
  <c r="L161" i="82" s="1"/>
  <c r="K161" i="57"/>
  <c r="L161" i="57" s="1"/>
  <c r="I162" i="57"/>
  <c r="J162" i="57" s="1"/>
  <c r="I163" i="82" l="1"/>
  <c r="J162" i="82"/>
  <c r="K162" i="82" s="1"/>
  <c r="L162" i="82" s="1"/>
  <c r="K162" i="57"/>
  <c r="L162" i="57" s="1"/>
  <c r="I163" i="57"/>
  <c r="J163" i="57" s="1"/>
  <c r="I164" i="82" l="1"/>
  <c r="J163" i="82"/>
  <c r="K163" i="82" s="1"/>
  <c r="L163" i="82" s="1"/>
  <c r="K163" i="57"/>
  <c r="L163" i="57" s="1"/>
  <c r="I164" i="57"/>
  <c r="J164" i="57" s="1"/>
  <c r="I165" i="82" l="1"/>
  <c r="J164" i="82"/>
  <c r="K164" i="82" s="1"/>
  <c r="L164" i="82" s="1"/>
  <c r="K164" i="57"/>
  <c r="L164" i="57" s="1"/>
  <c r="I165" i="57"/>
  <c r="J165" i="57" s="1"/>
  <c r="I166" i="82" l="1"/>
  <c r="J165" i="82"/>
  <c r="K165" i="82" s="1"/>
  <c r="L165" i="82" s="1"/>
  <c r="K165" i="57"/>
  <c r="L165" i="57" s="1"/>
  <c r="I166" i="57"/>
  <c r="J166" i="57" s="1"/>
  <c r="I167" i="82" l="1"/>
  <c r="J166" i="82"/>
  <c r="K166" i="82" s="1"/>
  <c r="L166" i="82" s="1"/>
  <c r="K166" i="57"/>
  <c r="L166" i="57" s="1"/>
  <c r="I167" i="57"/>
  <c r="J167" i="57" s="1"/>
  <c r="I168" i="82" l="1"/>
  <c r="J167" i="82"/>
  <c r="K167" i="82" s="1"/>
  <c r="L167" i="82" s="1"/>
  <c r="K167" i="57"/>
  <c r="L167" i="57" s="1"/>
  <c r="I168" i="57"/>
  <c r="J168" i="57" s="1"/>
  <c r="I169" i="82" l="1"/>
  <c r="J168" i="82"/>
  <c r="K168" i="82" s="1"/>
  <c r="L168" i="82" s="1"/>
  <c r="K168" i="57"/>
  <c r="L168" i="57" s="1"/>
  <c r="I169" i="57"/>
  <c r="J169" i="57" s="1"/>
  <c r="I170" i="82" l="1"/>
  <c r="J169" i="82"/>
  <c r="K169" i="82" s="1"/>
  <c r="L169" i="82" s="1"/>
  <c r="K169" i="57"/>
  <c r="L169" i="57" s="1"/>
  <c r="I170" i="57"/>
  <c r="J170" i="57" s="1"/>
  <c r="I171" i="82" l="1"/>
  <c r="J170" i="82"/>
  <c r="K170" i="82" s="1"/>
  <c r="L170" i="82" s="1"/>
  <c r="K170" i="57"/>
  <c r="L170" i="57" s="1"/>
  <c r="I171" i="57"/>
  <c r="J171" i="57" s="1"/>
  <c r="I172" i="82" l="1"/>
  <c r="J171" i="82"/>
  <c r="K171" i="82" s="1"/>
  <c r="L171" i="82" s="1"/>
  <c r="K171" i="57"/>
  <c r="L171" i="57" s="1"/>
  <c r="I172" i="57"/>
  <c r="J172" i="57" s="1"/>
  <c r="I173" i="82" l="1"/>
  <c r="J172" i="82"/>
  <c r="K172" i="82" s="1"/>
  <c r="L172" i="82" s="1"/>
  <c r="K172" i="57"/>
  <c r="L172" i="57" s="1"/>
  <c r="I173" i="57"/>
  <c r="J173" i="57" s="1"/>
  <c r="I174" i="82" l="1"/>
  <c r="J173" i="82"/>
  <c r="K173" i="82" s="1"/>
  <c r="L173" i="82" s="1"/>
  <c r="K173" i="57"/>
  <c r="L173" i="57" s="1"/>
  <c r="I174" i="57"/>
  <c r="J174" i="57" s="1"/>
  <c r="I175" i="82" l="1"/>
  <c r="J174" i="82"/>
  <c r="K174" i="82" s="1"/>
  <c r="L174" i="82" s="1"/>
  <c r="K174" i="57"/>
  <c r="L174" i="57" s="1"/>
  <c r="I175" i="57"/>
  <c r="J175" i="57" s="1"/>
  <c r="I176" i="82" l="1"/>
  <c r="J175" i="82"/>
  <c r="K175" i="82" s="1"/>
  <c r="L175" i="82" s="1"/>
  <c r="K175" i="57"/>
  <c r="L175" i="57" s="1"/>
  <c r="I176" i="57"/>
  <c r="J176" i="57" s="1"/>
  <c r="I177" i="82" l="1"/>
  <c r="J176" i="82"/>
  <c r="K176" i="82" s="1"/>
  <c r="L176" i="82" s="1"/>
  <c r="K176" i="57"/>
  <c r="L176" i="57" s="1"/>
  <c r="I177" i="57"/>
  <c r="J177" i="57" s="1"/>
  <c r="I178" i="82" l="1"/>
  <c r="J177" i="82"/>
  <c r="K177" i="82" s="1"/>
  <c r="L177" i="82" s="1"/>
  <c r="K177" i="57"/>
  <c r="L177" i="57" s="1"/>
  <c r="I178" i="57"/>
  <c r="J178" i="57" s="1"/>
  <c r="I179" i="82" l="1"/>
  <c r="J178" i="82"/>
  <c r="K178" i="82" s="1"/>
  <c r="L178" i="82" s="1"/>
  <c r="K178" i="57"/>
  <c r="L178" i="57" s="1"/>
  <c r="I179" i="57"/>
  <c r="J179" i="57" s="1"/>
  <c r="I180" i="82" l="1"/>
  <c r="J179" i="82"/>
  <c r="K179" i="82" s="1"/>
  <c r="L179" i="82" s="1"/>
  <c r="K179" i="57"/>
  <c r="L179" i="57" s="1"/>
  <c r="I180" i="57"/>
  <c r="J180" i="57" s="1"/>
  <c r="I181" i="82" l="1"/>
  <c r="J180" i="82"/>
  <c r="K180" i="82" s="1"/>
  <c r="L180" i="82" s="1"/>
  <c r="K180" i="57"/>
  <c r="L180" i="57" s="1"/>
  <c r="I181" i="57"/>
  <c r="J181" i="57" s="1"/>
  <c r="I182" i="82" l="1"/>
  <c r="J181" i="82"/>
  <c r="K181" i="82" s="1"/>
  <c r="L181" i="82" s="1"/>
  <c r="K181" i="57"/>
  <c r="L181" i="57" s="1"/>
  <c r="I182" i="57"/>
  <c r="J182" i="57" s="1"/>
  <c r="I183" i="82" l="1"/>
  <c r="J182" i="82"/>
  <c r="K182" i="82" s="1"/>
  <c r="L182" i="82" s="1"/>
  <c r="K182" i="57"/>
  <c r="L182" i="57" s="1"/>
  <c r="I183" i="57"/>
  <c r="J183" i="57" s="1"/>
  <c r="I184" i="82" l="1"/>
  <c r="J183" i="82"/>
  <c r="K183" i="82" s="1"/>
  <c r="L183" i="82" s="1"/>
  <c r="K183" i="57"/>
  <c r="L183" i="57" s="1"/>
  <c r="I184" i="57"/>
  <c r="J184" i="57" s="1"/>
  <c r="I185" i="82" l="1"/>
  <c r="J184" i="82"/>
  <c r="K184" i="82" s="1"/>
  <c r="L184" i="82" s="1"/>
  <c r="K184" i="57"/>
  <c r="L184" i="57" s="1"/>
  <c r="I185" i="57"/>
  <c r="J185" i="57" s="1"/>
  <c r="I186" i="82" l="1"/>
  <c r="J185" i="82"/>
  <c r="K185" i="82" s="1"/>
  <c r="L185" i="82" s="1"/>
  <c r="K185" i="57"/>
  <c r="L185" i="57" s="1"/>
  <c r="I186" i="57"/>
  <c r="J186" i="57" s="1"/>
  <c r="I187" i="82" l="1"/>
  <c r="J186" i="82"/>
  <c r="K186" i="82" s="1"/>
  <c r="L186" i="82" s="1"/>
  <c r="K186" i="57"/>
  <c r="L186" i="57" s="1"/>
  <c r="I187" i="57"/>
  <c r="J187" i="57" s="1"/>
  <c r="I188" i="82" l="1"/>
  <c r="J187" i="82"/>
  <c r="K187" i="82" s="1"/>
  <c r="L187" i="82" s="1"/>
  <c r="K187" i="57"/>
  <c r="L187" i="57" s="1"/>
  <c r="I188" i="57"/>
  <c r="J188" i="57" s="1"/>
  <c r="I189" i="82" l="1"/>
  <c r="J188" i="82"/>
  <c r="K188" i="82" s="1"/>
  <c r="L188" i="82" s="1"/>
  <c r="K188" i="57"/>
  <c r="L188" i="57" s="1"/>
  <c r="I189" i="57"/>
  <c r="J189" i="57" s="1"/>
  <c r="I190" i="82" l="1"/>
  <c r="J189" i="82"/>
  <c r="K189" i="82" s="1"/>
  <c r="L189" i="82" s="1"/>
  <c r="K189" i="57"/>
  <c r="L189" i="57" s="1"/>
  <c r="I190" i="57"/>
  <c r="J190" i="57" s="1"/>
  <c r="I191" i="82" l="1"/>
  <c r="J190" i="82"/>
  <c r="K190" i="82" s="1"/>
  <c r="L190" i="82" s="1"/>
  <c r="K190" i="57"/>
  <c r="L190" i="57" s="1"/>
  <c r="I191" i="57"/>
  <c r="J191" i="57" s="1"/>
  <c r="I192" i="82" l="1"/>
  <c r="J191" i="82"/>
  <c r="K191" i="82" s="1"/>
  <c r="L191" i="82" s="1"/>
  <c r="K191" i="57"/>
  <c r="L191" i="57" s="1"/>
  <c r="I192" i="57"/>
  <c r="J192" i="57" s="1"/>
  <c r="I193" i="82" l="1"/>
  <c r="J192" i="82"/>
  <c r="K192" i="82" s="1"/>
  <c r="L192" i="82" s="1"/>
  <c r="K192" i="57"/>
  <c r="L192" i="57" s="1"/>
  <c r="I193" i="57"/>
  <c r="J193" i="57" s="1"/>
  <c r="I194" i="82" l="1"/>
  <c r="J193" i="82"/>
  <c r="K193" i="82" s="1"/>
  <c r="L193" i="82" s="1"/>
  <c r="K193" i="57"/>
  <c r="L193" i="57" s="1"/>
  <c r="I194" i="57"/>
  <c r="J194" i="57" s="1"/>
  <c r="I195" i="82" l="1"/>
  <c r="J194" i="82"/>
  <c r="K194" i="82" s="1"/>
  <c r="L194" i="82" s="1"/>
  <c r="K194" i="57"/>
  <c r="L194" i="57" s="1"/>
  <c r="I195" i="57"/>
  <c r="J195" i="57" s="1"/>
  <c r="I196" i="82" l="1"/>
  <c r="J195" i="82"/>
  <c r="K195" i="82" s="1"/>
  <c r="L195" i="82" s="1"/>
  <c r="K195" i="57"/>
  <c r="L195" i="57" s="1"/>
  <c r="I196" i="57"/>
  <c r="J196" i="57" s="1"/>
  <c r="I197" i="82" l="1"/>
  <c r="J196" i="82"/>
  <c r="K196" i="82" s="1"/>
  <c r="L196" i="82" s="1"/>
  <c r="K196" i="57"/>
  <c r="L196" i="57" s="1"/>
  <c r="I197" i="57"/>
  <c r="J197" i="57" s="1"/>
  <c r="I198" i="82" l="1"/>
  <c r="J197" i="82"/>
  <c r="K197" i="82" s="1"/>
  <c r="L197" i="82" s="1"/>
  <c r="K197" i="57"/>
  <c r="L197" i="57" s="1"/>
  <c r="I198" i="57"/>
  <c r="J198" i="57" s="1"/>
  <c r="I199" i="82" l="1"/>
  <c r="J198" i="82"/>
  <c r="K198" i="82" s="1"/>
  <c r="L198" i="82" s="1"/>
  <c r="K198" i="57"/>
  <c r="L198" i="57" s="1"/>
  <c r="I199" i="57"/>
  <c r="J199" i="57" s="1"/>
  <c r="I200" i="82" l="1"/>
  <c r="J199" i="82"/>
  <c r="K199" i="82" s="1"/>
  <c r="L199" i="82" s="1"/>
  <c r="K199" i="57"/>
  <c r="L199" i="57" s="1"/>
  <c r="I200" i="57"/>
  <c r="J200" i="57" s="1"/>
  <c r="I201" i="82" l="1"/>
  <c r="J200" i="82"/>
  <c r="K200" i="82" s="1"/>
  <c r="L200" i="82" s="1"/>
  <c r="K200" i="57"/>
  <c r="L200" i="57" s="1"/>
  <c r="I201" i="57"/>
  <c r="J201" i="57" s="1"/>
  <c r="I202" i="82" l="1"/>
  <c r="J201" i="82"/>
  <c r="K201" i="82" s="1"/>
  <c r="L201" i="82" s="1"/>
  <c r="K201" i="57"/>
  <c r="L201" i="57" s="1"/>
  <c r="I202" i="57"/>
  <c r="J202" i="57" s="1"/>
  <c r="I203" i="82" l="1"/>
  <c r="J202" i="82"/>
  <c r="K202" i="82" s="1"/>
  <c r="L202" i="82" s="1"/>
  <c r="K202" i="57"/>
  <c r="L202" i="57" s="1"/>
  <c r="I203" i="57"/>
  <c r="J203" i="57" s="1"/>
  <c r="I204" i="82" l="1"/>
  <c r="J203" i="82"/>
  <c r="K203" i="82" s="1"/>
  <c r="L203" i="82" s="1"/>
  <c r="K203" i="57"/>
  <c r="L203" i="57" s="1"/>
  <c r="I204" i="57"/>
  <c r="J204" i="57" s="1"/>
  <c r="I205" i="82" l="1"/>
  <c r="J204" i="82"/>
  <c r="K204" i="82" s="1"/>
  <c r="L204" i="82" s="1"/>
  <c r="K204" i="57"/>
  <c r="L204" i="57" s="1"/>
  <c r="I205" i="57"/>
  <c r="J205" i="57" s="1"/>
  <c r="I206" i="82" l="1"/>
  <c r="J205" i="82"/>
  <c r="K205" i="82" s="1"/>
  <c r="L205" i="82" s="1"/>
  <c r="K205" i="57"/>
  <c r="L205" i="57" s="1"/>
  <c r="I206" i="57"/>
  <c r="J206" i="57" s="1"/>
  <c r="I207" i="82" l="1"/>
  <c r="J206" i="82"/>
  <c r="K206" i="82" s="1"/>
  <c r="L206" i="82" s="1"/>
  <c r="K206" i="57"/>
  <c r="L206" i="57" s="1"/>
  <c r="I207" i="57"/>
  <c r="J207" i="57" s="1"/>
  <c r="I208" i="82" l="1"/>
  <c r="J207" i="82"/>
  <c r="K207" i="82" s="1"/>
  <c r="L207" i="82" s="1"/>
  <c r="K207" i="57"/>
  <c r="L207" i="57" s="1"/>
  <c r="I208" i="57"/>
  <c r="J208" i="57" s="1"/>
  <c r="I209" i="82" l="1"/>
  <c r="J208" i="82"/>
  <c r="K208" i="82" s="1"/>
  <c r="L208" i="82" s="1"/>
  <c r="K208" i="57"/>
  <c r="L208" i="57" s="1"/>
  <c r="I209" i="57"/>
  <c r="J209" i="57" s="1"/>
  <c r="I210" i="82" l="1"/>
  <c r="J209" i="82"/>
  <c r="K209" i="82" s="1"/>
  <c r="L209" i="82" s="1"/>
  <c r="K209" i="57"/>
  <c r="L209" i="57" s="1"/>
  <c r="I210" i="57"/>
  <c r="J210" i="57" s="1"/>
  <c r="I211" i="82" l="1"/>
  <c r="J210" i="82"/>
  <c r="K210" i="82" s="1"/>
  <c r="L210" i="82" s="1"/>
  <c r="K210" i="57"/>
  <c r="L210" i="57" s="1"/>
  <c r="I211" i="57"/>
  <c r="J211" i="57" s="1"/>
  <c r="I212" i="82" l="1"/>
  <c r="J211" i="82"/>
  <c r="K211" i="82" s="1"/>
  <c r="L211" i="82" s="1"/>
  <c r="K211" i="57"/>
  <c r="L211" i="57" s="1"/>
  <c r="I212" i="57"/>
  <c r="J212" i="57" s="1"/>
  <c r="I213" i="82" l="1"/>
  <c r="J212" i="82"/>
  <c r="K212" i="82" s="1"/>
  <c r="L212" i="82" s="1"/>
  <c r="K212" i="57"/>
  <c r="L212" i="57" s="1"/>
  <c r="I213" i="57"/>
  <c r="J213" i="57" s="1"/>
  <c r="I214" i="82" l="1"/>
  <c r="J213" i="82"/>
  <c r="K213" i="82" s="1"/>
  <c r="L213" i="82" s="1"/>
  <c r="K213" i="57"/>
  <c r="L213" i="57" s="1"/>
  <c r="I214" i="57"/>
  <c r="J214" i="57" s="1"/>
  <c r="I215" i="82" l="1"/>
  <c r="J214" i="82"/>
  <c r="K214" i="82" s="1"/>
  <c r="L214" i="82" s="1"/>
  <c r="K214" i="57"/>
  <c r="L214" i="57" s="1"/>
  <c r="I215" i="57"/>
  <c r="J215" i="57" s="1"/>
  <c r="I216" i="82" l="1"/>
  <c r="J215" i="82"/>
  <c r="K215" i="82" s="1"/>
  <c r="L215" i="82" s="1"/>
  <c r="K215" i="57"/>
  <c r="L215" i="57" s="1"/>
  <c r="I216" i="57"/>
  <c r="J216" i="57" s="1"/>
  <c r="I217" i="82" l="1"/>
  <c r="J216" i="82"/>
  <c r="K216" i="82" s="1"/>
  <c r="L216" i="82" s="1"/>
  <c r="K216" i="57"/>
  <c r="L216" i="57" s="1"/>
  <c r="I217" i="57"/>
  <c r="J217" i="57" s="1"/>
  <c r="I218" i="82" l="1"/>
  <c r="J217" i="82"/>
  <c r="K217" i="82" s="1"/>
  <c r="L217" i="82" s="1"/>
  <c r="K217" i="57"/>
  <c r="L217" i="57" s="1"/>
  <c r="I218" i="57"/>
  <c r="J218" i="57" s="1"/>
  <c r="I219" i="82" l="1"/>
  <c r="J218" i="82"/>
  <c r="K218" i="82" s="1"/>
  <c r="L218" i="82" s="1"/>
  <c r="K218" i="57"/>
  <c r="L218" i="57" s="1"/>
  <c r="I219" i="57"/>
  <c r="J219" i="57" s="1"/>
  <c r="I220" i="82" l="1"/>
  <c r="J219" i="82"/>
  <c r="K219" i="82" s="1"/>
  <c r="L219" i="82" s="1"/>
  <c r="K219" i="57"/>
  <c r="L219" i="57" s="1"/>
  <c r="I220" i="57"/>
  <c r="J220" i="57" s="1"/>
  <c r="I221" i="82" l="1"/>
  <c r="J220" i="82"/>
  <c r="K220" i="82" s="1"/>
  <c r="L220" i="82" s="1"/>
  <c r="K220" i="57"/>
  <c r="L220" i="57" s="1"/>
  <c r="I221" i="57"/>
  <c r="J221" i="57" s="1"/>
  <c r="I222" i="82" l="1"/>
  <c r="J221" i="82"/>
  <c r="K221" i="82" s="1"/>
  <c r="L221" i="82" s="1"/>
  <c r="K221" i="57"/>
  <c r="L221" i="57" s="1"/>
  <c r="I222" i="57"/>
  <c r="J222" i="57" s="1"/>
  <c r="I223" i="82" l="1"/>
  <c r="J222" i="82"/>
  <c r="K222" i="82" s="1"/>
  <c r="L222" i="82" s="1"/>
  <c r="K222" i="57"/>
  <c r="L222" i="57" s="1"/>
  <c r="I223" i="57"/>
  <c r="J223" i="57" s="1"/>
  <c r="I224" i="82" l="1"/>
  <c r="J223" i="82"/>
  <c r="K223" i="82" s="1"/>
  <c r="L223" i="82" s="1"/>
  <c r="K223" i="57"/>
  <c r="L223" i="57" s="1"/>
  <c r="I224" i="57"/>
  <c r="J224" i="57" s="1"/>
  <c r="I225" i="82" l="1"/>
  <c r="J224" i="82"/>
  <c r="K224" i="82" s="1"/>
  <c r="L224" i="82" s="1"/>
  <c r="K224" i="57"/>
  <c r="L224" i="57" s="1"/>
  <c r="I225" i="57"/>
  <c r="J225" i="57" s="1"/>
  <c r="I226" i="82" l="1"/>
  <c r="J225" i="82"/>
  <c r="K225" i="82" s="1"/>
  <c r="L225" i="82" s="1"/>
  <c r="K225" i="57"/>
  <c r="L225" i="57" s="1"/>
  <c r="I226" i="57"/>
  <c r="J226" i="57" s="1"/>
  <c r="I227" i="82" l="1"/>
  <c r="J226" i="82"/>
  <c r="K226" i="82" s="1"/>
  <c r="L226" i="82" s="1"/>
  <c r="K226" i="57"/>
  <c r="L226" i="57" s="1"/>
  <c r="I227" i="57"/>
  <c r="J227" i="57" s="1"/>
  <c r="I228" i="82" l="1"/>
  <c r="J227" i="82"/>
  <c r="K227" i="82" s="1"/>
  <c r="L227" i="82" s="1"/>
  <c r="K227" i="57"/>
  <c r="L227" i="57" s="1"/>
  <c r="I228" i="57"/>
  <c r="J228" i="57" s="1"/>
  <c r="I229" i="82" l="1"/>
  <c r="J228" i="82"/>
  <c r="K228" i="82" s="1"/>
  <c r="L228" i="82" s="1"/>
  <c r="K228" i="57"/>
  <c r="L228" i="57" s="1"/>
  <c r="I229" i="57"/>
  <c r="J229" i="57" s="1"/>
  <c r="I230" i="82" l="1"/>
  <c r="J229" i="82"/>
  <c r="K229" i="82" s="1"/>
  <c r="L229" i="82" s="1"/>
  <c r="K229" i="57"/>
  <c r="L229" i="57" s="1"/>
  <c r="I230" i="57"/>
  <c r="J230" i="57" s="1"/>
  <c r="I231" i="82" l="1"/>
  <c r="J230" i="82"/>
  <c r="K230" i="82" s="1"/>
  <c r="L230" i="82" s="1"/>
  <c r="K230" i="57"/>
  <c r="L230" i="57" s="1"/>
  <c r="I231" i="57"/>
  <c r="J231" i="57" s="1"/>
  <c r="I232" i="82" l="1"/>
  <c r="J231" i="82"/>
  <c r="K231" i="82" s="1"/>
  <c r="L231" i="82" s="1"/>
  <c r="K231" i="57"/>
  <c r="L231" i="57" s="1"/>
  <c r="I232" i="57"/>
  <c r="J232" i="57" s="1"/>
  <c r="I233" i="82" l="1"/>
  <c r="J232" i="82"/>
  <c r="K232" i="82" s="1"/>
  <c r="L232" i="82" s="1"/>
  <c r="K232" i="57"/>
  <c r="L232" i="57" s="1"/>
  <c r="I233" i="57"/>
  <c r="J233" i="57" s="1"/>
  <c r="I234" i="82" l="1"/>
  <c r="J233" i="82"/>
  <c r="K233" i="82" s="1"/>
  <c r="L233" i="82" s="1"/>
  <c r="K233" i="57"/>
  <c r="L233" i="57" s="1"/>
  <c r="I234" i="57"/>
  <c r="J234" i="57" s="1"/>
  <c r="I235" i="82" l="1"/>
  <c r="J234" i="82"/>
  <c r="K234" i="82" s="1"/>
  <c r="L234" i="82" s="1"/>
  <c r="K234" i="57"/>
  <c r="L234" i="57" s="1"/>
  <c r="I235" i="57"/>
  <c r="J235" i="57" s="1"/>
  <c r="I236" i="82" l="1"/>
  <c r="J235" i="82"/>
  <c r="K235" i="82" s="1"/>
  <c r="L235" i="82" s="1"/>
  <c r="K235" i="57"/>
  <c r="L235" i="57" s="1"/>
  <c r="I236" i="57"/>
  <c r="J236" i="57" s="1"/>
  <c r="I237" i="82" l="1"/>
  <c r="J236" i="82"/>
  <c r="K236" i="82" s="1"/>
  <c r="L236" i="82" s="1"/>
  <c r="K236" i="57"/>
  <c r="L236" i="57" s="1"/>
  <c r="I237" i="57"/>
  <c r="J237" i="57" s="1"/>
  <c r="I238" i="82" l="1"/>
  <c r="J237" i="82"/>
  <c r="K237" i="82" s="1"/>
  <c r="L237" i="82" s="1"/>
  <c r="K237" i="57"/>
  <c r="L237" i="57" s="1"/>
  <c r="I238" i="57"/>
  <c r="J238" i="57" s="1"/>
  <c r="I239" i="82" l="1"/>
  <c r="J238" i="82"/>
  <c r="K238" i="82" s="1"/>
  <c r="L238" i="82" s="1"/>
  <c r="K238" i="57"/>
  <c r="L238" i="57" s="1"/>
  <c r="I239" i="57"/>
  <c r="J239" i="57" s="1"/>
  <c r="I240" i="82" l="1"/>
  <c r="J239" i="82"/>
  <c r="K239" i="82" s="1"/>
  <c r="L239" i="82" s="1"/>
  <c r="K239" i="57"/>
  <c r="L239" i="57" s="1"/>
  <c r="I240" i="57"/>
  <c r="J240" i="57" s="1"/>
  <c r="I241" i="82" l="1"/>
  <c r="J240" i="82"/>
  <c r="K240" i="82" s="1"/>
  <c r="L240" i="82" s="1"/>
  <c r="K240" i="57"/>
  <c r="L240" i="57" s="1"/>
  <c r="I241" i="57"/>
  <c r="J241" i="57" s="1"/>
  <c r="I242" i="82" l="1"/>
  <c r="J241" i="82"/>
  <c r="K241" i="82" s="1"/>
  <c r="L241" i="82" s="1"/>
  <c r="K241" i="57"/>
  <c r="L241" i="57" s="1"/>
  <c r="I242" i="57"/>
  <c r="J242" i="57" s="1"/>
  <c r="I243" i="82" l="1"/>
  <c r="J242" i="82"/>
  <c r="K242" i="82" s="1"/>
  <c r="L242" i="82" s="1"/>
  <c r="K242" i="57"/>
  <c r="L242" i="57" s="1"/>
  <c r="I243" i="57"/>
  <c r="J243" i="57" s="1"/>
  <c r="I244" i="82" l="1"/>
  <c r="J243" i="82"/>
  <c r="K243" i="82" s="1"/>
  <c r="L243" i="82" s="1"/>
  <c r="K243" i="57"/>
  <c r="L243" i="57" s="1"/>
  <c r="I244" i="57"/>
  <c r="J244" i="57" s="1"/>
  <c r="I245" i="82" l="1"/>
  <c r="J244" i="82"/>
  <c r="K244" i="82" s="1"/>
  <c r="L244" i="82" s="1"/>
  <c r="K244" i="57"/>
  <c r="L244" i="57" s="1"/>
  <c r="I245" i="57"/>
  <c r="J245" i="57" s="1"/>
  <c r="I246" i="82" l="1"/>
  <c r="J245" i="82"/>
  <c r="K245" i="82" s="1"/>
  <c r="L245" i="82" s="1"/>
  <c r="K245" i="57"/>
  <c r="L245" i="57" s="1"/>
  <c r="I246" i="57"/>
  <c r="J246" i="57" s="1"/>
  <c r="I247" i="82" l="1"/>
  <c r="J246" i="82"/>
  <c r="K246" i="82" s="1"/>
  <c r="L246" i="82" s="1"/>
  <c r="K246" i="57"/>
  <c r="L246" i="57" s="1"/>
  <c r="I247" i="57"/>
  <c r="J247" i="57" s="1"/>
  <c r="I248" i="82" l="1"/>
  <c r="J247" i="82"/>
  <c r="K247" i="82" s="1"/>
  <c r="L247" i="82" s="1"/>
  <c r="K247" i="57"/>
  <c r="L247" i="57" s="1"/>
  <c r="I248" i="57"/>
  <c r="J248" i="57" s="1"/>
  <c r="I249" i="82" l="1"/>
  <c r="J248" i="82"/>
  <c r="K248" i="82" s="1"/>
  <c r="L248" i="82" s="1"/>
  <c r="K248" i="57"/>
  <c r="L248" i="57" s="1"/>
  <c r="I249" i="57"/>
  <c r="J249" i="57" s="1"/>
  <c r="I250" i="82" l="1"/>
  <c r="J249" i="82"/>
  <c r="K249" i="82" s="1"/>
  <c r="L249" i="82" s="1"/>
  <c r="K249" i="57"/>
  <c r="L249" i="57" s="1"/>
  <c r="I250" i="57"/>
  <c r="J250" i="57" s="1"/>
  <c r="I251" i="82" l="1"/>
  <c r="J250" i="82"/>
  <c r="K250" i="82" s="1"/>
  <c r="L250" i="82" s="1"/>
  <c r="K250" i="57"/>
  <c r="L250" i="57" s="1"/>
  <c r="I251" i="57"/>
  <c r="J251" i="57" s="1"/>
  <c r="I252" i="82" l="1"/>
  <c r="J251" i="82"/>
  <c r="K251" i="82" s="1"/>
  <c r="L251" i="82" s="1"/>
  <c r="K251" i="57"/>
  <c r="L251" i="57" s="1"/>
  <c r="I252" i="57"/>
  <c r="J252" i="57" s="1"/>
  <c r="I253" i="82" l="1"/>
  <c r="J252" i="82"/>
  <c r="K252" i="82" s="1"/>
  <c r="L252" i="82" s="1"/>
  <c r="K252" i="57"/>
  <c r="L252" i="57" s="1"/>
  <c r="I253" i="57"/>
  <c r="J253" i="57" s="1"/>
  <c r="I254" i="82" l="1"/>
  <c r="J253" i="82"/>
  <c r="K253" i="82" s="1"/>
  <c r="L253" i="82" s="1"/>
  <c r="K253" i="57"/>
  <c r="L253" i="57" s="1"/>
  <c r="I254" i="57"/>
  <c r="J254" i="57" s="1"/>
  <c r="I255" i="82" l="1"/>
  <c r="J254" i="82"/>
  <c r="K254" i="82" s="1"/>
  <c r="L254" i="82" s="1"/>
  <c r="K254" i="57"/>
  <c r="L254" i="57" s="1"/>
  <c r="I255" i="57"/>
  <c r="J255" i="57" s="1"/>
  <c r="I256" i="82" l="1"/>
  <c r="J255" i="82"/>
  <c r="K255" i="82" s="1"/>
  <c r="L255" i="82" s="1"/>
  <c r="K255" i="57"/>
  <c r="L255" i="57" s="1"/>
  <c r="I256" i="57"/>
  <c r="J256" i="57" s="1"/>
  <c r="I257" i="82" l="1"/>
  <c r="J256" i="82"/>
  <c r="K256" i="82" s="1"/>
  <c r="L256" i="82" s="1"/>
  <c r="K256" i="57"/>
  <c r="L256" i="57" s="1"/>
  <c r="I257" i="57"/>
  <c r="J257" i="57" s="1"/>
  <c r="I258" i="82" l="1"/>
  <c r="J257" i="82"/>
  <c r="K257" i="82" s="1"/>
  <c r="L257" i="82" s="1"/>
  <c r="K257" i="57"/>
  <c r="L257" i="57" s="1"/>
  <c r="I258" i="57"/>
  <c r="J258" i="57" s="1"/>
  <c r="I259" i="82" l="1"/>
  <c r="J258" i="82"/>
  <c r="K258" i="82" s="1"/>
  <c r="L258" i="82" s="1"/>
  <c r="K258" i="57"/>
  <c r="L258" i="57" s="1"/>
  <c r="I259" i="57"/>
  <c r="J259" i="57" s="1"/>
  <c r="I260" i="82" l="1"/>
  <c r="J259" i="82"/>
  <c r="K259" i="82" s="1"/>
  <c r="L259" i="82" s="1"/>
  <c r="K259" i="57"/>
  <c r="L259" i="57" s="1"/>
  <c r="I260" i="57"/>
  <c r="J260" i="57" s="1"/>
  <c r="I261" i="82" l="1"/>
  <c r="J260" i="82"/>
  <c r="K260" i="82" s="1"/>
  <c r="L260" i="82" s="1"/>
  <c r="K260" i="57"/>
  <c r="L260" i="57" s="1"/>
  <c r="I261" i="57"/>
  <c r="J261" i="57" s="1"/>
  <c r="I262" i="82" l="1"/>
  <c r="J261" i="82"/>
  <c r="K261" i="82" s="1"/>
  <c r="L261" i="82" s="1"/>
  <c r="K261" i="57"/>
  <c r="L261" i="57" s="1"/>
  <c r="I262" i="57"/>
  <c r="J262" i="57" s="1"/>
  <c r="I263" i="82" l="1"/>
  <c r="J262" i="82"/>
  <c r="K262" i="82" s="1"/>
  <c r="L262" i="82" s="1"/>
  <c r="K262" i="57"/>
  <c r="L262" i="57" s="1"/>
  <c r="I263" i="57"/>
  <c r="J263" i="57" s="1"/>
  <c r="I264" i="82" l="1"/>
  <c r="J263" i="82"/>
  <c r="K263" i="82" s="1"/>
  <c r="L263" i="82" s="1"/>
  <c r="K263" i="57"/>
  <c r="L263" i="57" s="1"/>
  <c r="I264" i="57"/>
  <c r="J264" i="57" s="1"/>
  <c r="I265" i="82" l="1"/>
  <c r="J264" i="82"/>
  <c r="K264" i="82" s="1"/>
  <c r="L264" i="82" s="1"/>
  <c r="K264" i="57"/>
  <c r="L264" i="57" s="1"/>
  <c r="I265" i="57"/>
  <c r="J265" i="57" s="1"/>
  <c r="I266" i="82" l="1"/>
  <c r="J265" i="82"/>
  <c r="K265" i="82" s="1"/>
  <c r="L265" i="82" s="1"/>
  <c r="K265" i="57"/>
  <c r="L265" i="57" s="1"/>
  <c r="I266" i="57"/>
  <c r="J266" i="57" s="1"/>
  <c r="I267" i="82" l="1"/>
  <c r="J266" i="82"/>
  <c r="K266" i="82" s="1"/>
  <c r="L266" i="82" s="1"/>
  <c r="K266" i="57"/>
  <c r="L266" i="57" s="1"/>
  <c r="I267" i="57"/>
  <c r="J267" i="57" s="1"/>
  <c r="I268" i="82" l="1"/>
  <c r="J267" i="82"/>
  <c r="K267" i="82" s="1"/>
  <c r="L267" i="82" s="1"/>
  <c r="K267" i="57"/>
  <c r="L267" i="57" s="1"/>
  <c r="I268" i="57"/>
  <c r="J268" i="57" s="1"/>
  <c r="I269" i="82" l="1"/>
  <c r="J268" i="82"/>
  <c r="K268" i="82" s="1"/>
  <c r="L268" i="82" s="1"/>
  <c r="K268" i="57"/>
  <c r="L268" i="57" s="1"/>
  <c r="I269" i="57"/>
  <c r="J269" i="57" s="1"/>
  <c r="I270" i="82" l="1"/>
  <c r="J269" i="82"/>
  <c r="K269" i="82" s="1"/>
  <c r="L269" i="82" s="1"/>
  <c r="K269" i="57"/>
  <c r="L269" i="57" s="1"/>
  <c r="I270" i="57"/>
  <c r="J270" i="57" s="1"/>
  <c r="I271" i="82" l="1"/>
  <c r="J270" i="82"/>
  <c r="K270" i="82" s="1"/>
  <c r="L270" i="82" s="1"/>
  <c r="K270" i="57"/>
  <c r="L270" i="57" s="1"/>
  <c r="I271" i="57"/>
  <c r="J271" i="57" s="1"/>
  <c r="I272" i="82" l="1"/>
  <c r="J271" i="82"/>
  <c r="K271" i="82" s="1"/>
  <c r="L271" i="82" s="1"/>
  <c r="K271" i="57"/>
  <c r="L271" i="57" s="1"/>
  <c r="I272" i="57"/>
  <c r="J272" i="57" s="1"/>
  <c r="I273" i="82" l="1"/>
  <c r="J272" i="82"/>
  <c r="K272" i="82" s="1"/>
  <c r="L272" i="82" s="1"/>
  <c r="K272" i="57"/>
  <c r="L272" i="57" s="1"/>
  <c r="I273" i="57"/>
  <c r="J273" i="57" s="1"/>
  <c r="I274" i="82" l="1"/>
  <c r="J273" i="82"/>
  <c r="K273" i="82" s="1"/>
  <c r="L273" i="82" s="1"/>
  <c r="K273" i="57"/>
  <c r="L273" i="57" s="1"/>
  <c r="I274" i="57"/>
  <c r="J274" i="57" s="1"/>
  <c r="I275" i="82" l="1"/>
  <c r="J274" i="82"/>
  <c r="K274" i="82" s="1"/>
  <c r="L274" i="82" s="1"/>
  <c r="K274" i="57"/>
  <c r="L274" i="57" s="1"/>
  <c r="I275" i="57"/>
  <c r="J275" i="57" s="1"/>
  <c r="I276" i="82" l="1"/>
  <c r="J275" i="82"/>
  <c r="K275" i="82" s="1"/>
  <c r="L275" i="82" s="1"/>
  <c r="K275" i="57"/>
  <c r="L275" i="57" s="1"/>
  <c r="I276" i="57"/>
  <c r="J276" i="57" s="1"/>
  <c r="I277" i="82" l="1"/>
  <c r="J276" i="82"/>
  <c r="K276" i="82" s="1"/>
  <c r="L276" i="82" s="1"/>
  <c r="K276" i="57"/>
  <c r="L276" i="57" s="1"/>
  <c r="I277" i="57"/>
  <c r="J277" i="57" s="1"/>
  <c r="I278" i="82" l="1"/>
  <c r="J277" i="82"/>
  <c r="K277" i="82" s="1"/>
  <c r="L277" i="82" s="1"/>
  <c r="K277" i="57"/>
  <c r="L277" i="57" s="1"/>
  <c r="I278" i="57"/>
  <c r="J278" i="57" s="1"/>
  <c r="I279" i="82" l="1"/>
  <c r="J278" i="82"/>
  <c r="K278" i="82" s="1"/>
  <c r="L278" i="82" s="1"/>
  <c r="K278" i="57"/>
  <c r="L278" i="57" s="1"/>
  <c r="I279" i="57"/>
  <c r="J279" i="57" s="1"/>
  <c r="I280" i="82" l="1"/>
  <c r="J279" i="82"/>
  <c r="K279" i="82" s="1"/>
  <c r="L279" i="82" s="1"/>
  <c r="K279" i="57"/>
  <c r="L279" i="57" s="1"/>
  <c r="I280" i="57"/>
  <c r="J280" i="57" s="1"/>
  <c r="I281" i="82" l="1"/>
  <c r="J280" i="82"/>
  <c r="K280" i="82" s="1"/>
  <c r="L280" i="82" s="1"/>
  <c r="K280" i="57"/>
  <c r="L280" i="57" s="1"/>
  <c r="I281" i="57"/>
  <c r="J281" i="57" s="1"/>
  <c r="I282" i="82" l="1"/>
  <c r="J281" i="82"/>
  <c r="K281" i="82" s="1"/>
  <c r="L281" i="82" s="1"/>
  <c r="K281" i="57"/>
  <c r="L281" i="57" s="1"/>
  <c r="I282" i="57"/>
  <c r="J282" i="57" s="1"/>
  <c r="I283" i="82" l="1"/>
  <c r="J282" i="82"/>
  <c r="K282" i="82" s="1"/>
  <c r="L282" i="82" s="1"/>
  <c r="K282" i="57"/>
  <c r="L282" i="57" s="1"/>
  <c r="I283" i="57"/>
  <c r="J283" i="57" s="1"/>
  <c r="I284" i="82" l="1"/>
  <c r="J283" i="82"/>
  <c r="K283" i="82" s="1"/>
  <c r="L283" i="82" s="1"/>
  <c r="K283" i="57"/>
  <c r="L283" i="57" s="1"/>
  <c r="I284" i="57"/>
  <c r="J284" i="57" s="1"/>
  <c r="I285" i="82" l="1"/>
  <c r="J284" i="82"/>
  <c r="K284" i="82" s="1"/>
  <c r="L284" i="82" s="1"/>
  <c r="K284" i="57"/>
  <c r="L284" i="57" s="1"/>
  <c r="I285" i="57"/>
  <c r="J285" i="57" s="1"/>
  <c r="I286" i="82" l="1"/>
  <c r="J285" i="82"/>
  <c r="K285" i="82" s="1"/>
  <c r="L285" i="82" s="1"/>
  <c r="K285" i="57"/>
  <c r="L285" i="57" s="1"/>
  <c r="I286" i="57"/>
  <c r="J286" i="57" s="1"/>
  <c r="I287" i="82" l="1"/>
  <c r="J286" i="82"/>
  <c r="K286" i="82" s="1"/>
  <c r="L286" i="82" s="1"/>
  <c r="K286" i="57"/>
  <c r="L286" i="57" s="1"/>
  <c r="I287" i="57"/>
  <c r="J287" i="57" s="1"/>
  <c r="I288" i="82" l="1"/>
  <c r="J287" i="82"/>
  <c r="K287" i="82" s="1"/>
  <c r="L287" i="82" s="1"/>
  <c r="K287" i="57"/>
  <c r="L287" i="57" s="1"/>
  <c r="I288" i="57"/>
  <c r="J288" i="57" s="1"/>
  <c r="I289" i="82" l="1"/>
  <c r="J288" i="82"/>
  <c r="K288" i="82" s="1"/>
  <c r="L288" i="82" s="1"/>
  <c r="K288" i="57"/>
  <c r="L288" i="57" s="1"/>
  <c r="I289" i="57"/>
  <c r="J289" i="57" s="1"/>
  <c r="I290" i="82" l="1"/>
  <c r="J289" i="82"/>
  <c r="K289" i="82" s="1"/>
  <c r="L289" i="82" s="1"/>
  <c r="K289" i="57"/>
  <c r="L289" i="57" s="1"/>
  <c r="I290" i="57"/>
  <c r="J290" i="57" s="1"/>
  <c r="I291" i="82" l="1"/>
  <c r="J290" i="82"/>
  <c r="K290" i="82" s="1"/>
  <c r="L290" i="82" s="1"/>
  <c r="K290" i="57"/>
  <c r="L290" i="57" s="1"/>
  <c r="I291" i="57"/>
  <c r="J291" i="57" s="1"/>
  <c r="I292" i="82" l="1"/>
  <c r="J291" i="82"/>
  <c r="K291" i="82" s="1"/>
  <c r="L291" i="82" s="1"/>
  <c r="K291" i="57"/>
  <c r="L291" i="57" s="1"/>
  <c r="I292" i="57"/>
  <c r="J292" i="57" s="1"/>
  <c r="I293" i="82" l="1"/>
  <c r="J292" i="82"/>
  <c r="K292" i="82" s="1"/>
  <c r="L292" i="82" s="1"/>
  <c r="K292" i="57"/>
  <c r="L292" i="57" s="1"/>
  <c r="I293" i="57"/>
  <c r="J293" i="57" s="1"/>
  <c r="I294" i="82" l="1"/>
  <c r="J293" i="82"/>
  <c r="K293" i="82" s="1"/>
  <c r="L293" i="82" s="1"/>
  <c r="K293" i="57"/>
  <c r="L293" i="57" s="1"/>
  <c r="I294" i="57"/>
  <c r="J294" i="57" s="1"/>
  <c r="I295" i="82" l="1"/>
  <c r="J294" i="82"/>
  <c r="K294" i="82" s="1"/>
  <c r="L294" i="82" s="1"/>
  <c r="K294" i="57"/>
  <c r="L294" i="57" s="1"/>
  <c r="I295" i="57"/>
  <c r="J295" i="57" s="1"/>
  <c r="I296" i="82" l="1"/>
  <c r="J295" i="82"/>
  <c r="K295" i="82" s="1"/>
  <c r="L295" i="82" s="1"/>
  <c r="K295" i="57"/>
  <c r="L295" i="57" s="1"/>
  <c r="I296" i="57"/>
  <c r="J296" i="57" s="1"/>
  <c r="I297" i="82" l="1"/>
  <c r="J296" i="82"/>
  <c r="K296" i="82" s="1"/>
  <c r="L296" i="82" s="1"/>
  <c r="K296" i="57"/>
  <c r="L296" i="57" s="1"/>
  <c r="I297" i="57"/>
  <c r="J297" i="57" s="1"/>
  <c r="I298" i="82" l="1"/>
  <c r="J297" i="82"/>
  <c r="K297" i="82" s="1"/>
  <c r="L297" i="82" s="1"/>
  <c r="K297" i="57"/>
  <c r="L297" i="57" s="1"/>
  <c r="I298" i="57"/>
  <c r="J298" i="57" s="1"/>
  <c r="I299" i="82" l="1"/>
  <c r="J298" i="82"/>
  <c r="K298" i="82" s="1"/>
  <c r="L298" i="82" s="1"/>
  <c r="K298" i="57"/>
  <c r="L298" i="57" s="1"/>
  <c r="I299" i="57"/>
  <c r="J299" i="57" s="1"/>
  <c r="I300" i="82" l="1"/>
  <c r="J299" i="82"/>
  <c r="K299" i="82" s="1"/>
  <c r="L299" i="82" s="1"/>
  <c r="K299" i="57"/>
  <c r="L299" i="57" s="1"/>
  <c r="I300" i="57"/>
  <c r="J300" i="57" s="1"/>
  <c r="I301" i="82" l="1"/>
  <c r="J300" i="82"/>
  <c r="K300" i="82" s="1"/>
  <c r="L300" i="82" s="1"/>
  <c r="K300" i="57"/>
  <c r="L300" i="57" s="1"/>
  <c r="I301" i="57"/>
  <c r="J301" i="57" s="1"/>
  <c r="I302" i="82" l="1"/>
  <c r="J301" i="82"/>
  <c r="K301" i="82" s="1"/>
  <c r="L301" i="82" s="1"/>
  <c r="K301" i="57"/>
  <c r="L301" i="57" s="1"/>
  <c r="I302" i="57"/>
  <c r="J302" i="57" s="1"/>
  <c r="I303" i="82" l="1"/>
  <c r="J302" i="82"/>
  <c r="K302" i="82" s="1"/>
  <c r="L302" i="82" s="1"/>
  <c r="K302" i="57"/>
  <c r="L302" i="57" s="1"/>
  <c r="I303" i="57"/>
  <c r="J303" i="57" s="1"/>
  <c r="I304" i="82" l="1"/>
  <c r="J303" i="82"/>
  <c r="K303" i="82" s="1"/>
  <c r="L303" i="82" s="1"/>
  <c r="K303" i="57"/>
  <c r="L303" i="57" s="1"/>
  <c r="I304" i="57"/>
  <c r="J304" i="57" s="1"/>
  <c r="J305" i="57" s="1"/>
  <c r="G2" i="79" s="1"/>
  <c r="G4" i="79" s="1"/>
  <c r="I305" i="82" l="1"/>
  <c r="J304" i="82"/>
  <c r="K304" i="82" s="1"/>
  <c r="L304" i="82" s="1"/>
  <c r="K304" i="57"/>
  <c r="L304" i="57" l="1"/>
  <c r="K305" i="57"/>
  <c r="H2" i="79" s="1"/>
  <c r="H4" i="79" s="1"/>
  <c r="I306" i="82"/>
  <c r="J305" i="82"/>
  <c r="K305" i="82" s="1"/>
  <c r="L305" i="82" s="1"/>
  <c r="I307" i="82" l="1"/>
  <c r="J306" i="82"/>
  <c r="K306" i="82" s="1"/>
  <c r="L306" i="82" s="1"/>
  <c r="I308" i="82" l="1"/>
  <c r="J307" i="82"/>
  <c r="K307" i="82" s="1"/>
  <c r="L307" i="82" s="1"/>
  <c r="I309" i="82" l="1"/>
  <c r="J308" i="82"/>
  <c r="K308" i="82" s="1"/>
  <c r="L308" i="82" s="1"/>
  <c r="I310" i="82" l="1"/>
  <c r="J309" i="82"/>
  <c r="K309" i="82" s="1"/>
  <c r="L309" i="82" s="1"/>
  <c r="I311" i="82" l="1"/>
  <c r="J310" i="82"/>
  <c r="K310" i="82" s="1"/>
  <c r="L310" i="82" s="1"/>
  <c r="I312" i="82" l="1"/>
  <c r="J311" i="82"/>
  <c r="K311" i="82" s="1"/>
  <c r="L311" i="82" s="1"/>
  <c r="I313" i="82" l="1"/>
  <c r="J312" i="82"/>
  <c r="K312" i="82" s="1"/>
  <c r="L312" i="82" s="1"/>
  <c r="I314" i="82" l="1"/>
  <c r="J314" i="82" s="1"/>
  <c r="J313" i="82"/>
  <c r="K313" i="82" s="1"/>
  <c r="L313" i="82" s="1"/>
  <c r="K314" i="82" l="1"/>
  <c r="L314" i="82" l="1"/>
</calcChain>
</file>

<file path=xl/sharedStrings.xml><?xml version="1.0" encoding="utf-8"?>
<sst xmlns="http://schemas.openxmlformats.org/spreadsheetml/2006/main" count="874" uniqueCount="74">
  <si>
    <t>Flat No.</t>
  </si>
  <si>
    <t>Sr. No.</t>
  </si>
  <si>
    <t>Comp.</t>
  </si>
  <si>
    <t>Floor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</si>
  <si>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</si>
  <si>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</si>
  <si>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</si>
  <si>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</si>
  <si>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</si>
  <si>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</si>
  <si>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</si>
  <si>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</si>
  <si>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Flat</t>
  </si>
  <si>
    <t>Rate</t>
  </si>
  <si>
    <t>Sr.No.</t>
  </si>
  <si>
    <t>CA in Sq/Ft</t>
  </si>
  <si>
    <t>2 BHK</t>
  </si>
  <si>
    <t>Ref</t>
  </si>
  <si>
    <t xml:space="preserve">As per Approved Plan / RERA Carpet Area in 
Sq. ft.                      
</t>
  </si>
  <si>
    <t>Total</t>
  </si>
  <si>
    <t>Same  Bldg</t>
  </si>
  <si>
    <t>Bal in Sq/Ft</t>
  </si>
  <si>
    <t>Total CA</t>
  </si>
  <si>
    <t xml:space="preserve">Total Area in 
Sq. ft.                      
</t>
  </si>
  <si>
    <t xml:space="preserve">2 BHK </t>
  </si>
  <si>
    <t>3 BHK</t>
  </si>
  <si>
    <t xml:space="preserve">3 BHK </t>
  </si>
  <si>
    <t>Tower - 2</t>
  </si>
  <si>
    <t>1st Flr</t>
  </si>
  <si>
    <t>Tot -2</t>
  </si>
  <si>
    <t>2nd to 7th flr</t>
  </si>
  <si>
    <t>Tot -4</t>
  </si>
  <si>
    <t>Pod</t>
  </si>
  <si>
    <t>Tot -6</t>
  </si>
  <si>
    <t xml:space="preserve">Typical 10-14, 16-20th Flr </t>
  </si>
  <si>
    <t>8th flr (Ref)</t>
  </si>
  <si>
    <t>2-7 &amp; 9th</t>
  </si>
  <si>
    <t>Floor</t>
  </si>
  <si>
    <t xml:space="preserve">Flat No. </t>
  </si>
  <si>
    <t>Typical</t>
  </si>
  <si>
    <t>9th flr (Ref)</t>
  </si>
  <si>
    <t>stilt</t>
  </si>
  <si>
    <t>Typical -21, 23-28, 30-35, 37-42 &amp; 44th Flr</t>
  </si>
  <si>
    <t>Tot -8</t>
  </si>
  <si>
    <t>22,29 &amp; 36th Ref</t>
  </si>
  <si>
    <t>21 to 44</t>
  </si>
  <si>
    <t>15th (Ref)</t>
  </si>
  <si>
    <t>43rd (Ref)</t>
  </si>
  <si>
    <t>CA SqM.</t>
  </si>
  <si>
    <t>CA Sq.Ft.</t>
  </si>
  <si>
    <t>43rd flr</t>
  </si>
  <si>
    <t xml:space="preserve">As per Builder  Utility + Balcony Area in 
Sq. ft.                      
</t>
  </si>
  <si>
    <t>22, 29 &amp; 36th (Ref)</t>
  </si>
  <si>
    <t>Tower - 3</t>
  </si>
  <si>
    <t>Tot -7</t>
  </si>
  <si>
    <t>Tot - 4</t>
  </si>
  <si>
    <t>2-7th Flr</t>
  </si>
  <si>
    <t>8th (Ref)</t>
  </si>
  <si>
    <t>Tot - 8</t>
  </si>
  <si>
    <t>9th Flr</t>
  </si>
  <si>
    <t>15th Flr (Ref)</t>
  </si>
  <si>
    <t>Tot - 6</t>
  </si>
  <si>
    <t>Typical -22, 29 &amp; 36th (Ref)</t>
  </si>
  <si>
    <t>43rd</t>
  </si>
  <si>
    <t xml:space="preserve">Typical </t>
  </si>
  <si>
    <t>Typical -21, 23-28, 30-35, 37-42nd Flr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</si>
  <si>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</si>
  <si>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</si>
  <si>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</si>
  <si>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</si>
  <si>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</si>
  <si>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  </t>
  </si>
  <si>
    <t xml:space="preserve">                                              2 BHK  -  164                                                  3 BHK - 139</t>
  </si>
  <si>
    <t xml:space="preserve">                                              2 BHK  -  313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</si>
</sst>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7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212529"/>
      <name val="Arial"/>
      <family val="2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  <font>
      <b/>
      <sz val="7"/>
      <color theme="1"/>
      <name val="Rupee Foradian"/>
      <family val="2"/>
    </font>
    <font>
      <b/>
      <u/>
      <sz val="16"/>
      <color theme="1"/>
      <name val="Arial Narrow"/>
      <family val="2"/>
    </font>
    <font>
      <sz val="12"/>
      <color rgb="FFFF0000"/>
      <name val="Verdana"/>
      <family val="2"/>
    </font>
    <font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43" fontId="2" fillId="0" borderId="0" xfId="1" applyFont="1"/>
    <xf numFmtId="43" fontId="2" fillId="0" borderId="0" xfId="0" applyNumberFormat="1" applyFont="1"/>
    <xf numFmtId="164" fontId="5" fillId="0" borderId="1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6" fillId="2" borderId="0" xfId="0" applyFont="1" applyFill="1"/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11" fillId="0" borderId="0" xfId="0" applyFont="1"/>
    <xf numFmtId="0" fontId="12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0" xfId="0" applyFont="1"/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/>
    <xf numFmtId="0" fontId="17" fillId="0" borderId="0" xfId="0" applyFont="1"/>
    <xf numFmtId="0" fontId="7" fillId="0" borderId="0" xfId="0" applyFont="1"/>
    <xf numFmtId="0" fontId="18" fillId="0" borderId="0" xfId="0" applyFont="1"/>
    <xf numFmtId="1" fontId="5" fillId="0" borderId="0" xfId="0" applyNumberFormat="1" applyFont="1"/>
    <xf numFmtId="0" fontId="16" fillId="0" borderId="0" xfId="0" applyFont="1"/>
    <xf numFmtId="0" fontId="20" fillId="0" borderId="0" xfId="0" applyFont="1"/>
    <xf numFmtId="0" fontId="20" fillId="2" borderId="0" xfId="0" applyFont="1" applyFill="1"/>
    <xf numFmtId="0" fontId="2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vertical="center"/>
    </xf>
    <xf numFmtId="164" fontId="15" fillId="0" borderId="2" xfId="0" applyNumberFormat="1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43" fontId="6" fillId="0" borderId="0" xfId="1" applyFont="1"/>
    <xf numFmtId="43" fontId="6" fillId="0" borderId="0" xfId="0" applyNumberFormat="1" applyFont="1"/>
    <xf numFmtId="164" fontId="0" fillId="0" borderId="0" xfId="1" applyNumberFormat="1" applyFont="1" applyFill="1" applyAlignment="1">
      <alignment horizontal="center" vertical="center"/>
    </xf>
    <xf numFmtId="0" fontId="17" fillId="0" borderId="0" xfId="0" applyFont="1" applyAlignment="1">
      <alignment horizontal="center"/>
    </xf>
    <xf numFmtId="43" fontId="23" fillId="0" borderId="0" xfId="0" applyNumberFormat="1" applyFont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7" fillId="0" borderId="0" xfId="0" applyNumberFormat="1" applyFont="1"/>
    <xf numFmtId="0" fontId="19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3" borderId="10" xfId="0" applyFont="1" applyFill="1" applyBorder="1" applyAlignment="1">
      <alignment horizontal="center" vertical="top" wrapText="1"/>
    </xf>
    <xf numFmtId="0" fontId="25" fillId="4" borderId="10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center"/>
    </xf>
    <xf numFmtId="0" fontId="26" fillId="0" borderId="0" xfId="0" applyFont="1"/>
    <xf numFmtId="1" fontId="17" fillId="2" borderId="0" xfId="0" applyNumberFormat="1" applyFont="1" applyFill="1"/>
    <xf numFmtId="0" fontId="27" fillId="3" borderId="10" xfId="0" applyFont="1" applyFill="1" applyBorder="1" applyAlignment="1">
      <alignment horizontal="center" vertical="top" wrapText="1"/>
    </xf>
    <xf numFmtId="0" fontId="28" fillId="3" borderId="1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0" fillId="0" borderId="0" xfId="0" applyNumberFormat="1" applyFont="1"/>
    <xf numFmtId="1" fontId="21" fillId="0" borderId="9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/>
    </xf>
    <xf numFmtId="164" fontId="16" fillId="0" borderId="1" xfId="1" applyNumberFormat="1" applyFont="1" applyFill="1" applyBorder="1"/>
    <xf numFmtId="164" fontId="16" fillId="0" borderId="1" xfId="1" applyNumberFormat="1" applyFont="1" applyFill="1" applyBorder="1" applyAlignment="1">
      <alignment horizontal="center"/>
    </xf>
    <xf numFmtId="1" fontId="16" fillId="0" borderId="1" xfId="2" applyNumberFormat="1" applyFont="1" applyFill="1" applyBorder="1" applyAlignment="1">
      <alignment horizontal="center" vertical="top" wrapText="1"/>
    </xf>
    <xf numFmtId="0" fontId="29" fillId="0" borderId="9" xfId="0" applyFont="1" applyFill="1" applyBorder="1"/>
    <xf numFmtId="164" fontId="15" fillId="0" borderId="9" xfId="1" applyNumberFormat="1" applyFont="1" applyFill="1" applyBorder="1"/>
    <xf numFmtId="0" fontId="21" fillId="0" borderId="9" xfId="0" applyFont="1" applyFill="1" applyBorder="1"/>
    <xf numFmtId="164" fontId="15" fillId="0" borderId="9" xfId="1" applyNumberFormat="1" applyFont="1" applyFill="1" applyBorder="1" applyAlignment="1">
      <alignment horizontal="center"/>
    </xf>
    <xf numFmtId="0" fontId="7" fillId="0" borderId="0" xfId="0" applyFont="1" applyFill="1"/>
    <xf numFmtId="1" fontId="16" fillId="0" borderId="1" xfId="0" applyNumberFormat="1" applyFont="1" applyBorder="1" applyAlignment="1">
      <alignment horizontal="center" vertical="center"/>
    </xf>
    <xf numFmtId="1" fontId="16" fillId="0" borderId="1" xfId="2" applyNumberFormat="1" applyFont="1" applyBorder="1" applyAlignment="1">
      <alignment horizontal="center" vertical="top" wrapText="1"/>
    </xf>
    <xf numFmtId="164" fontId="21" fillId="0" borderId="9" xfId="0" applyNumberFormat="1" applyFont="1" applyBorder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0" fillId="0" borderId="1" xfId="0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190734</xdr:colOff>
      <xdr:row>14</xdr:row>
      <xdr:rowOff>167474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EA32E7-54E0-745D-5433-4CBB6DCA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23657" cy="3010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28</xdr:col>
      <xdr:colOff>486050</xdr:colOff>
      <xdr:row>29</xdr:row>
      <xdr:rowOff>182102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34C68-E46B-3568-9CFE-3739E523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58308"/>
          <a:ext cx="17718973" cy="2819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30</xdr:row>
      <xdr:rowOff>162745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F0D04-988D-3107-16D6-A801420B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5877745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33</xdr:row>
      <xdr:rowOff>9525</xdr:rowOff>
    </xdr:from>
    <xdr:to>
      <xdr:col>9</xdr:col>
      <xdr:colOff>571500</xdr:colOff>
      <xdr:row>51</xdr:row>
      <xdr:rowOff>57150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FBC2C3A0-A47F-BC77-BAEE-3610C2B5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296025"/>
          <a:ext cx="5734050" cy="34766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52</xdr:row>
      <xdr:rowOff>0</xdr:rowOff>
    </xdr:from>
    <xdr:to>
      <xdr:col>9</xdr:col>
      <xdr:colOff>552450</xdr:colOff>
      <xdr:row>65</xdr:row>
      <xdr:rowOff>47625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DC7463DB-8314-2DC8-F895-4FFDE1015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906000"/>
          <a:ext cx="5734050" cy="2524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67</xdr:row>
      <xdr:rowOff>123825</xdr:rowOff>
    </xdr:from>
    <xdr:to>
      <xdr:col>9</xdr:col>
      <xdr:colOff>447675</xdr:colOff>
      <xdr:row>96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60478E-F496-3B13-529C-D9521337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887325"/>
          <a:ext cx="5724525" cy="5695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13</xdr:col>
      <xdr:colOff>277370</xdr:colOff>
      <xdr:row>143</xdr:row>
      <xdr:rowOff>39275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C1D875-F040-07AF-8B9B-46065A3A9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50000"/>
          <a:ext cx="8202170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144001</xdr:colOff>
      <xdr:row>190</xdr:row>
      <xdr:rowOff>39302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14D0A7-CABA-0367-6654-FC3FCE57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813000"/>
          <a:ext cx="8068801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6C2ABE-5C07-BD87-D08D-426FE93D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735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19</xdr:col>
      <xdr:colOff>230249</xdr:colOff>
      <xdr:row>88</xdr:row>
      <xdr:rowOff>67748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5D9A0-CD19-25B2-CA9E-3255B47C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1812649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06"/>
  <sheetViews>
    <sheetView topLeftCell="A10" zoomScale="175" zoomScaleNormal="175" workbookViewId="0">
      <selection activeCell="K23" sqref="K23"/>
    </sheetView>
  </sheetViews>
  <sheetFormatPr defaultRowHeight="16.5" x14ac:dyDescent="0.3"/>
  <cols>
    <col min="1" max="1" width="5" style="68" customWidth="1"/>
    <col min="2" max="2" width="5.42578125" style="68" customWidth="1"/>
    <col min="3" max="3" width="4.140625" style="68" customWidth="1"/>
    <col min="4" max="4" width="6.28515625" style="69" customWidth="1"/>
    <col min="5" max="7" width="5.5703125" style="69" customWidth="1"/>
    <col min="8" max="8" width="6.5703125" style="36" customWidth="1"/>
    <col min="9" max="9" width="7.7109375" style="90" customWidth="1"/>
    <col min="10" max="10" width="11.85546875" style="90" customWidth="1"/>
    <col min="11" max="11" width="11.140625" style="90" customWidth="1"/>
    <col min="12" max="12" width="7.85546875" style="90" customWidth="1"/>
    <col min="13" max="13" width="10.5703125" style="90" customWidth="1"/>
    <col min="14" max="14" width="15" style="37" customWidth="1"/>
    <col min="15" max="15" width="9.140625" style="37"/>
    <col min="16" max="16384" width="9.140625" style="36"/>
  </cols>
  <sheetData>
    <row r="1" spans="1:15" ht="60.75" customHeight="1" x14ac:dyDescent="0.3">
      <c r="A1" s="57" t="s">
        <v>1</v>
      </c>
      <c r="B1" s="67" t="s">
        <v>0</v>
      </c>
      <c r="C1" s="67" t="s">
        <v>3</v>
      </c>
      <c r="D1" s="67" t="s">
        <v>2</v>
      </c>
      <c r="E1" s="67" t="s">
        <v>18</v>
      </c>
      <c r="F1" s="67" t="s">
        <v>51</v>
      </c>
      <c r="G1" s="67" t="s">
        <v>23</v>
      </c>
      <c r="H1" s="67" t="s">
        <v>4</v>
      </c>
      <c r="I1" s="81" t="s">
        <v>66</v>
      </c>
      <c r="J1" s="81" t="s">
        <v>67</v>
      </c>
      <c r="K1" s="81" t="s">
        <v>68</v>
      </c>
      <c r="L1" s="81" t="s">
        <v>69</v>
      </c>
      <c r="M1" s="81" t="s">
        <v>70</v>
      </c>
    </row>
    <row r="2" spans="1:15" s="39" customFormat="1" ht="13.5" x14ac:dyDescent="0.2">
      <c r="A2" s="72">
        <v>1</v>
      </c>
      <c r="B2" s="72">
        <v>105</v>
      </c>
      <c r="C2" s="72">
        <v>1</v>
      </c>
      <c r="D2" s="73" t="s">
        <v>25</v>
      </c>
      <c r="E2" s="73">
        <v>922</v>
      </c>
      <c r="F2" s="73">
        <v>61</v>
      </c>
      <c r="G2" s="73">
        <f>E2+F2</f>
        <v>983</v>
      </c>
      <c r="H2" s="73">
        <f>G2*1.1</f>
        <v>1081.3000000000002</v>
      </c>
      <c r="I2" s="82">
        <v>24500</v>
      </c>
      <c r="J2" s="83">
        <f>G2*I2</f>
        <v>24083500</v>
      </c>
      <c r="K2" s="84">
        <f>ROUND(J2*1.09,0)</f>
        <v>26251015</v>
      </c>
      <c r="L2" s="85">
        <f>MROUND((K2*0.03/12),500)</f>
        <v>65500</v>
      </c>
      <c r="M2" s="84">
        <f>H2*3200</f>
        <v>3460160.0000000005</v>
      </c>
      <c r="N2" s="38"/>
      <c r="O2" s="38"/>
    </row>
    <row r="3" spans="1:15" s="39" customFormat="1" ht="13.5" x14ac:dyDescent="0.2">
      <c r="A3" s="72">
        <v>2</v>
      </c>
      <c r="B3" s="72">
        <v>106</v>
      </c>
      <c r="C3" s="72">
        <v>1</v>
      </c>
      <c r="D3" s="73" t="s">
        <v>16</v>
      </c>
      <c r="E3" s="73">
        <v>744</v>
      </c>
      <c r="F3" s="73">
        <v>61</v>
      </c>
      <c r="G3" s="73">
        <f t="shared" ref="G3:G66" si="0">E3+F3</f>
        <v>805</v>
      </c>
      <c r="H3" s="73">
        <f t="shared" ref="H3:H66" si="1">G3*1.1</f>
        <v>885.50000000000011</v>
      </c>
      <c r="I3" s="82">
        <f>I2</f>
        <v>24500</v>
      </c>
      <c r="J3" s="83">
        <f t="shared" ref="J3:J66" si="2">G3*I3</f>
        <v>19722500</v>
      </c>
      <c r="K3" s="84">
        <f t="shared" ref="K3:K66" si="3">ROUND(J3*1.09,0)</f>
        <v>21497525</v>
      </c>
      <c r="L3" s="85">
        <f t="shared" ref="L3:L66" si="4">MROUND((K3*0.03/12),500)</f>
        <v>53500</v>
      </c>
      <c r="M3" s="84">
        <f t="shared" ref="M3:M66" si="5">H3*3200</f>
        <v>2833600.0000000005</v>
      </c>
      <c r="N3" s="38"/>
      <c r="O3" s="38"/>
    </row>
    <row r="4" spans="1:15" s="39" customFormat="1" ht="13.5" x14ac:dyDescent="0.2">
      <c r="A4" s="72">
        <v>3</v>
      </c>
      <c r="B4" s="72">
        <v>203</v>
      </c>
      <c r="C4" s="72">
        <v>2</v>
      </c>
      <c r="D4" s="73" t="s">
        <v>16</v>
      </c>
      <c r="E4" s="73">
        <v>677</v>
      </c>
      <c r="F4" s="73">
        <v>50</v>
      </c>
      <c r="G4" s="73">
        <f t="shared" si="0"/>
        <v>727</v>
      </c>
      <c r="H4" s="73">
        <f t="shared" si="1"/>
        <v>799.7</v>
      </c>
      <c r="I4" s="82">
        <f>I3+80</f>
        <v>24580</v>
      </c>
      <c r="J4" s="83">
        <f t="shared" si="2"/>
        <v>17869660</v>
      </c>
      <c r="K4" s="84">
        <f t="shared" si="3"/>
        <v>19477929</v>
      </c>
      <c r="L4" s="85">
        <f t="shared" si="4"/>
        <v>48500</v>
      </c>
      <c r="M4" s="84">
        <f t="shared" si="5"/>
        <v>2559040</v>
      </c>
      <c r="N4" s="38"/>
      <c r="O4" s="38"/>
    </row>
    <row r="5" spans="1:15" s="39" customFormat="1" ht="13.5" x14ac:dyDescent="0.2">
      <c r="A5" s="72">
        <v>4</v>
      </c>
      <c r="B5" s="72">
        <v>204</v>
      </c>
      <c r="C5" s="72">
        <v>2</v>
      </c>
      <c r="D5" s="73" t="s">
        <v>16</v>
      </c>
      <c r="E5" s="73">
        <v>677</v>
      </c>
      <c r="F5" s="73">
        <v>50</v>
      </c>
      <c r="G5" s="73">
        <f t="shared" si="0"/>
        <v>727</v>
      </c>
      <c r="H5" s="73">
        <f t="shared" si="1"/>
        <v>799.7</v>
      </c>
      <c r="I5" s="82">
        <f>I4</f>
        <v>24580</v>
      </c>
      <c r="J5" s="83">
        <f t="shared" si="2"/>
        <v>17869660</v>
      </c>
      <c r="K5" s="84">
        <f t="shared" si="3"/>
        <v>19477929</v>
      </c>
      <c r="L5" s="85">
        <f t="shared" si="4"/>
        <v>48500</v>
      </c>
      <c r="M5" s="84">
        <f t="shared" si="5"/>
        <v>2559040</v>
      </c>
      <c r="N5" s="38"/>
      <c r="O5" s="38"/>
    </row>
    <row r="6" spans="1:15" s="39" customFormat="1" ht="13.5" x14ac:dyDescent="0.2">
      <c r="A6" s="72">
        <v>5</v>
      </c>
      <c r="B6" s="72">
        <v>205</v>
      </c>
      <c r="C6" s="72">
        <v>2</v>
      </c>
      <c r="D6" s="73" t="s">
        <v>25</v>
      </c>
      <c r="E6" s="73">
        <v>922</v>
      </c>
      <c r="F6" s="73">
        <v>61</v>
      </c>
      <c r="G6" s="73">
        <f t="shared" si="0"/>
        <v>983</v>
      </c>
      <c r="H6" s="73">
        <f t="shared" si="1"/>
        <v>1081.3000000000002</v>
      </c>
      <c r="I6" s="82">
        <f>I5</f>
        <v>24580</v>
      </c>
      <c r="J6" s="83">
        <f t="shared" si="2"/>
        <v>24162140</v>
      </c>
      <c r="K6" s="84">
        <f t="shared" si="3"/>
        <v>26336733</v>
      </c>
      <c r="L6" s="85">
        <f t="shared" si="4"/>
        <v>66000</v>
      </c>
      <c r="M6" s="84">
        <f t="shared" si="5"/>
        <v>3460160.0000000005</v>
      </c>
      <c r="N6" s="38"/>
      <c r="O6" s="38"/>
    </row>
    <row r="7" spans="1:15" s="39" customFormat="1" ht="13.5" x14ac:dyDescent="0.2">
      <c r="A7" s="72">
        <v>6</v>
      </c>
      <c r="B7" s="72">
        <v>206</v>
      </c>
      <c r="C7" s="72">
        <v>2</v>
      </c>
      <c r="D7" s="73" t="s">
        <v>16</v>
      </c>
      <c r="E7" s="73">
        <v>744</v>
      </c>
      <c r="F7" s="73">
        <v>61</v>
      </c>
      <c r="G7" s="73">
        <f t="shared" si="0"/>
        <v>805</v>
      </c>
      <c r="H7" s="73">
        <f t="shared" si="1"/>
        <v>885.50000000000011</v>
      </c>
      <c r="I7" s="82">
        <f>I6+80</f>
        <v>24660</v>
      </c>
      <c r="J7" s="83">
        <f t="shared" si="2"/>
        <v>19851300</v>
      </c>
      <c r="K7" s="84">
        <f t="shared" si="3"/>
        <v>21637917</v>
      </c>
      <c r="L7" s="85">
        <f t="shared" si="4"/>
        <v>54000</v>
      </c>
      <c r="M7" s="84">
        <f t="shared" si="5"/>
        <v>2833600.0000000005</v>
      </c>
      <c r="N7" s="38"/>
      <c r="O7" s="38"/>
    </row>
    <row r="8" spans="1:15" s="39" customFormat="1" ht="13.5" x14ac:dyDescent="0.2">
      <c r="A8" s="72">
        <v>7</v>
      </c>
      <c r="B8" s="72">
        <v>303</v>
      </c>
      <c r="C8" s="72">
        <v>3</v>
      </c>
      <c r="D8" s="73" t="s">
        <v>16</v>
      </c>
      <c r="E8" s="73">
        <v>677</v>
      </c>
      <c r="F8" s="73">
        <v>50</v>
      </c>
      <c r="G8" s="73">
        <f t="shared" si="0"/>
        <v>727</v>
      </c>
      <c r="H8" s="73">
        <f t="shared" si="1"/>
        <v>799.7</v>
      </c>
      <c r="I8" s="82">
        <f>I7</f>
        <v>24660</v>
      </c>
      <c r="J8" s="83">
        <f t="shared" si="2"/>
        <v>17927820</v>
      </c>
      <c r="K8" s="84">
        <f t="shared" si="3"/>
        <v>19541324</v>
      </c>
      <c r="L8" s="85">
        <f t="shared" si="4"/>
        <v>49000</v>
      </c>
      <c r="M8" s="84">
        <f t="shared" si="5"/>
        <v>2559040</v>
      </c>
      <c r="N8" s="38"/>
      <c r="O8" s="38"/>
    </row>
    <row r="9" spans="1:15" s="39" customFormat="1" ht="13.5" x14ac:dyDescent="0.2">
      <c r="A9" s="72">
        <v>8</v>
      </c>
      <c r="B9" s="72">
        <v>304</v>
      </c>
      <c r="C9" s="72">
        <v>3</v>
      </c>
      <c r="D9" s="73" t="s">
        <v>16</v>
      </c>
      <c r="E9" s="73">
        <v>677</v>
      </c>
      <c r="F9" s="73">
        <v>50</v>
      </c>
      <c r="G9" s="73">
        <f t="shared" si="0"/>
        <v>727</v>
      </c>
      <c r="H9" s="73">
        <f t="shared" si="1"/>
        <v>799.7</v>
      </c>
      <c r="I9" s="82">
        <f>I8</f>
        <v>24660</v>
      </c>
      <c r="J9" s="83">
        <f t="shared" si="2"/>
        <v>17927820</v>
      </c>
      <c r="K9" s="84">
        <f t="shared" si="3"/>
        <v>19541324</v>
      </c>
      <c r="L9" s="85">
        <f t="shared" si="4"/>
        <v>49000</v>
      </c>
      <c r="M9" s="84">
        <f t="shared" si="5"/>
        <v>2559040</v>
      </c>
      <c r="N9" s="38"/>
      <c r="O9" s="38"/>
    </row>
    <row r="10" spans="1:15" s="39" customFormat="1" ht="13.5" x14ac:dyDescent="0.2">
      <c r="A10" s="72">
        <v>9</v>
      </c>
      <c r="B10" s="72">
        <v>305</v>
      </c>
      <c r="C10" s="72">
        <v>3</v>
      </c>
      <c r="D10" s="73" t="s">
        <v>25</v>
      </c>
      <c r="E10" s="73">
        <v>922</v>
      </c>
      <c r="F10" s="73">
        <v>61</v>
      </c>
      <c r="G10" s="73">
        <f t="shared" si="0"/>
        <v>983</v>
      </c>
      <c r="H10" s="73">
        <f t="shared" si="1"/>
        <v>1081.3000000000002</v>
      </c>
      <c r="I10" s="82">
        <f>I9</f>
        <v>24660</v>
      </c>
      <c r="J10" s="83">
        <f t="shared" si="2"/>
        <v>24240780</v>
      </c>
      <c r="K10" s="84">
        <f t="shared" si="3"/>
        <v>26422450</v>
      </c>
      <c r="L10" s="85">
        <f t="shared" si="4"/>
        <v>66000</v>
      </c>
      <c r="M10" s="84">
        <f t="shared" si="5"/>
        <v>3460160.0000000005</v>
      </c>
      <c r="N10" s="38"/>
      <c r="O10" s="38"/>
    </row>
    <row r="11" spans="1:15" s="39" customFormat="1" ht="13.5" x14ac:dyDescent="0.2">
      <c r="A11" s="72">
        <v>10</v>
      </c>
      <c r="B11" s="72">
        <v>306</v>
      </c>
      <c r="C11" s="72">
        <v>3</v>
      </c>
      <c r="D11" s="73" t="s">
        <v>16</v>
      </c>
      <c r="E11" s="73">
        <v>744</v>
      </c>
      <c r="F11" s="73">
        <v>61</v>
      </c>
      <c r="G11" s="73">
        <f t="shared" si="0"/>
        <v>805</v>
      </c>
      <c r="H11" s="73">
        <f t="shared" si="1"/>
        <v>885.50000000000011</v>
      </c>
      <c r="I11" s="82">
        <f>I10</f>
        <v>24660</v>
      </c>
      <c r="J11" s="83">
        <f t="shared" si="2"/>
        <v>19851300</v>
      </c>
      <c r="K11" s="84">
        <f t="shared" si="3"/>
        <v>21637917</v>
      </c>
      <c r="L11" s="85">
        <f t="shared" si="4"/>
        <v>54000</v>
      </c>
      <c r="M11" s="84">
        <f t="shared" si="5"/>
        <v>2833600.0000000005</v>
      </c>
      <c r="N11" s="38"/>
      <c r="O11" s="38"/>
    </row>
    <row r="12" spans="1:15" s="39" customFormat="1" ht="13.5" x14ac:dyDescent="0.2">
      <c r="A12" s="72">
        <v>11</v>
      </c>
      <c r="B12" s="72">
        <v>403</v>
      </c>
      <c r="C12" s="72">
        <v>4</v>
      </c>
      <c r="D12" s="73" t="s">
        <v>16</v>
      </c>
      <c r="E12" s="73">
        <v>677</v>
      </c>
      <c r="F12" s="73">
        <v>50</v>
      </c>
      <c r="G12" s="73">
        <f t="shared" si="0"/>
        <v>727</v>
      </c>
      <c r="H12" s="73">
        <f t="shared" si="1"/>
        <v>799.7</v>
      </c>
      <c r="I12" s="82">
        <f>I11+80</f>
        <v>24740</v>
      </c>
      <c r="J12" s="83">
        <f t="shared" si="2"/>
        <v>17985980</v>
      </c>
      <c r="K12" s="84">
        <f t="shared" si="3"/>
        <v>19604718</v>
      </c>
      <c r="L12" s="85">
        <f t="shared" si="4"/>
        <v>49000</v>
      </c>
      <c r="M12" s="84">
        <f t="shared" si="5"/>
        <v>2559040</v>
      </c>
      <c r="N12" s="38"/>
      <c r="O12" s="38"/>
    </row>
    <row r="13" spans="1:15" s="39" customFormat="1" ht="13.5" x14ac:dyDescent="0.2">
      <c r="A13" s="72">
        <v>12</v>
      </c>
      <c r="B13" s="72">
        <v>404</v>
      </c>
      <c r="C13" s="72">
        <v>4</v>
      </c>
      <c r="D13" s="73" t="s">
        <v>16</v>
      </c>
      <c r="E13" s="73">
        <v>677</v>
      </c>
      <c r="F13" s="73">
        <v>50</v>
      </c>
      <c r="G13" s="73">
        <f t="shared" si="0"/>
        <v>727</v>
      </c>
      <c r="H13" s="73">
        <f t="shared" si="1"/>
        <v>799.7</v>
      </c>
      <c r="I13" s="82">
        <f>I12</f>
        <v>24740</v>
      </c>
      <c r="J13" s="83">
        <f t="shared" si="2"/>
        <v>17985980</v>
      </c>
      <c r="K13" s="84">
        <f t="shared" si="3"/>
        <v>19604718</v>
      </c>
      <c r="L13" s="85">
        <f t="shared" si="4"/>
        <v>49000</v>
      </c>
      <c r="M13" s="84">
        <f t="shared" si="5"/>
        <v>2559040</v>
      </c>
      <c r="N13" s="38"/>
      <c r="O13" s="38"/>
    </row>
    <row r="14" spans="1:15" s="39" customFormat="1" ht="13.5" x14ac:dyDescent="0.2">
      <c r="A14" s="72">
        <v>13</v>
      </c>
      <c r="B14" s="72">
        <v>405</v>
      </c>
      <c r="C14" s="72">
        <v>4</v>
      </c>
      <c r="D14" s="73" t="s">
        <v>25</v>
      </c>
      <c r="E14" s="73">
        <v>922</v>
      </c>
      <c r="F14" s="73">
        <v>61</v>
      </c>
      <c r="G14" s="73">
        <f t="shared" si="0"/>
        <v>983</v>
      </c>
      <c r="H14" s="73">
        <f t="shared" si="1"/>
        <v>1081.3000000000002</v>
      </c>
      <c r="I14" s="82">
        <f>I13</f>
        <v>24740</v>
      </c>
      <c r="J14" s="83">
        <f t="shared" si="2"/>
        <v>24319420</v>
      </c>
      <c r="K14" s="84">
        <f t="shared" si="3"/>
        <v>26508168</v>
      </c>
      <c r="L14" s="85">
        <f t="shared" si="4"/>
        <v>66500</v>
      </c>
      <c r="M14" s="84">
        <f t="shared" si="5"/>
        <v>3460160.0000000005</v>
      </c>
      <c r="N14" s="38"/>
      <c r="O14" s="38"/>
    </row>
    <row r="15" spans="1:15" s="39" customFormat="1" ht="13.5" x14ac:dyDescent="0.2">
      <c r="A15" s="72">
        <v>14</v>
      </c>
      <c r="B15" s="72">
        <v>406</v>
      </c>
      <c r="C15" s="72">
        <v>4</v>
      </c>
      <c r="D15" s="73" t="s">
        <v>16</v>
      </c>
      <c r="E15" s="73">
        <v>744</v>
      </c>
      <c r="F15" s="73">
        <v>61</v>
      </c>
      <c r="G15" s="73">
        <f t="shared" si="0"/>
        <v>805</v>
      </c>
      <c r="H15" s="73">
        <f t="shared" si="1"/>
        <v>885.50000000000011</v>
      </c>
      <c r="I15" s="82">
        <f>I14</f>
        <v>24740</v>
      </c>
      <c r="J15" s="83">
        <f t="shared" si="2"/>
        <v>19915700</v>
      </c>
      <c r="K15" s="84">
        <f t="shared" si="3"/>
        <v>21708113</v>
      </c>
      <c r="L15" s="85">
        <f t="shared" si="4"/>
        <v>54500</v>
      </c>
      <c r="M15" s="84">
        <f t="shared" si="5"/>
        <v>2833600.0000000005</v>
      </c>
      <c r="N15" s="38"/>
      <c r="O15" s="38"/>
    </row>
    <row r="16" spans="1:15" s="39" customFormat="1" ht="13.5" x14ac:dyDescent="0.2">
      <c r="A16" s="72">
        <v>15</v>
      </c>
      <c r="B16" s="72">
        <v>503</v>
      </c>
      <c r="C16" s="72">
        <v>5</v>
      </c>
      <c r="D16" s="73" t="s">
        <v>16</v>
      </c>
      <c r="E16" s="73">
        <v>677</v>
      </c>
      <c r="F16" s="73">
        <v>50</v>
      </c>
      <c r="G16" s="73">
        <f t="shared" si="0"/>
        <v>727</v>
      </c>
      <c r="H16" s="73">
        <f t="shared" si="1"/>
        <v>799.7</v>
      </c>
      <c r="I16" s="82">
        <f>I15+80</f>
        <v>24820</v>
      </c>
      <c r="J16" s="83">
        <f t="shared" si="2"/>
        <v>18044140</v>
      </c>
      <c r="K16" s="84">
        <f t="shared" si="3"/>
        <v>19668113</v>
      </c>
      <c r="L16" s="85">
        <f t="shared" si="4"/>
        <v>49000</v>
      </c>
      <c r="M16" s="84">
        <f t="shared" si="5"/>
        <v>2559040</v>
      </c>
      <c r="N16" s="38"/>
      <c r="O16" s="38"/>
    </row>
    <row r="17" spans="1:15" s="39" customFormat="1" ht="13.5" x14ac:dyDescent="0.2">
      <c r="A17" s="72">
        <v>16</v>
      </c>
      <c r="B17" s="72">
        <v>504</v>
      </c>
      <c r="C17" s="72">
        <v>5</v>
      </c>
      <c r="D17" s="73" t="s">
        <v>16</v>
      </c>
      <c r="E17" s="73">
        <v>677</v>
      </c>
      <c r="F17" s="73">
        <v>50</v>
      </c>
      <c r="G17" s="73">
        <f t="shared" si="0"/>
        <v>727</v>
      </c>
      <c r="H17" s="73">
        <f t="shared" si="1"/>
        <v>799.7</v>
      </c>
      <c r="I17" s="82">
        <f>I16</f>
        <v>24820</v>
      </c>
      <c r="J17" s="83">
        <f t="shared" si="2"/>
        <v>18044140</v>
      </c>
      <c r="K17" s="84">
        <f t="shared" si="3"/>
        <v>19668113</v>
      </c>
      <c r="L17" s="85">
        <f t="shared" si="4"/>
        <v>49000</v>
      </c>
      <c r="M17" s="84">
        <f t="shared" si="5"/>
        <v>2559040</v>
      </c>
      <c r="N17" s="38"/>
      <c r="O17" s="38"/>
    </row>
    <row r="18" spans="1:15" s="39" customFormat="1" ht="13.5" x14ac:dyDescent="0.2">
      <c r="A18" s="72">
        <v>17</v>
      </c>
      <c r="B18" s="72">
        <v>505</v>
      </c>
      <c r="C18" s="72">
        <v>5</v>
      </c>
      <c r="D18" s="73" t="s">
        <v>25</v>
      </c>
      <c r="E18" s="73">
        <v>922</v>
      </c>
      <c r="F18" s="73">
        <v>61</v>
      </c>
      <c r="G18" s="73">
        <f t="shared" si="0"/>
        <v>983</v>
      </c>
      <c r="H18" s="73">
        <f t="shared" si="1"/>
        <v>1081.3000000000002</v>
      </c>
      <c r="I18" s="82">
        <f>I17</f>
        <v>24820</v>
      </c>
      <c r="J18" s="83">
        <f t="shared" si="2"/>
        <v>24398060</v>
      </c>
      <c r="K18" s="84">
        <f t="shared" si="3"/>
        <v>26593885</v>
      </c>
      <c r="L18" s="85">
        <f t="shared" si="4"/>
        <v>66500</v>
      </c>
      <c r="M18" s="84">
        <f t="shared" si="5"/>
        <v>3460160.0000000005</v>
      </c>
      <c r="N18" s="38"/>
      <c r="O18" s="38"/>
    </row>
    <row r="19" spans="1:15" s="39" customFormat="1" ht="13.5" x14ac:dyDescent="0.2">
      <c r="A19" s="72">
        <v>18</v>
      </c>
      <c r="B19" s="72">
        <v>506</v>
      </c>
      <c r="C19" s="72">
        <v>5</v>
      </c>
      <c r="D19" s="73" t="s">
        <v>16</v>
      </c>
      <c r="E19" s="73">
        <v>744</v>
      </c>
      <c r="F19" s="73">
        <v>61</v>
      </c>
      <c r="G19" s="73">
        <f t="shared" si="0"/>
        <v>805</v>
      </c>
      <c r="H19" s="73">
        <f t="shared" si="1"/>
        <v>885.50000000000011</v>
      </c>
      <c r="I19" s="82">
        <f>I18</f>
        <v>24820</v>
      </c>
      <c r="J19" s="83">
        <f t="shared" si="2"/>
        <v>19980100</v>
      </c>
      <c r="K19" s="84">
        <f t="shared" si="3"/>
        <v>21778309</v>
      </c>
      <c r="L19" s="85">
        <f t="shared" si="4"/>
        <v>54500</v>
      </c>
      <c r="M19" s="84">
        <f t="shared" si="5"/>
        <v>2833600.0000000005</v>
      </c>
      <c r="N19" s="38"/>
      <c r="O19" s="38"/>
    </row>
    <row r="20" spans="1:15" s="39" customFormat="1" ht="13.5" x14ac:dyDescent="0.2">
      <c r="A20" s="72">
        <v>19</v>
      </c>
      <c r="B20" s="72">
        <v>603</v>
      </c>
      <c r="C20" s="72">
        <v>6</v>
      </c>
      <c r="D20" s="73" t="s">
        <v>16</v>
      </c>
      <c r="E20" s="73">
        <v>677</v>
      </c>
      <c r="F20" s="73">
        <v>50</v>
      </c>
      <c r="G20" s="73">
        <f t="shared" si="0"/>
        <v>727</v>
      </c>
      <c r="H20" s="73">
        <f t="shared" si="1"/>
        <v>799.7</v>
      </c>
      <c r="I20" s="82">
        <f>I19+80</f>
        <v>24900</v>
      </c>
      <c r="J20" s="83">
        <f t="shared" si="2"/>
        <v>18102300</v>
      </c>
      <c r="K20" s="84">
        <f t="shared" si="3"/>
        <v>19731507</v>
      </c>
      <c r="L20" s="85">
        <f t="shared" si="4"/>
        <v>49500</v>
      </c>
      <c r="M20" s="84">
        <f t="shared" si="5"/>
        <v>2559040</v>
      </c>
      <c r="N20" s="38"/>
      <c r="O20" s="38"/>
    </row>
    <row r="21" spans="1:15" s="39" customFormat="1" ht="13.5" x14ac:dyDescent="0.2">
      <c r="A21" s="72">
        <v>20</v>
      </c>
      <c r="B21" s="72">
        <v>604</v>
      </c>
      <c r="C21" s="72">
        <v>6</v>
      </c>
      <c r="D21" s="73" t="s">
        <v>16</v>
      </c>
      <c r="E21" s="73">
        <v>677</v>
      </c>
      <c r="F21" s="73">
        <v>50</v>
      </c>
      <c r="G21" s="73">
        <f t="shared" si="0"/>
        <v>727</v>
      </c>
      <c r="H21" s="73">
        <f t="shared" si="1"/>
        <v>799.7</v>
      </c>
      <c r="I21" s="82">
        <f>I20</f>
        <v>24900</v>
      </c>
      <c r="J21" s="83">
        <f t="shared" si="2"/>
        <v>18102300</v>
      </c>
      <c r="K21" s="84">
        <f t="shared" si="3"/>
        <v>19731507</v>
      </c>
      <c r="L21" s="85">
        <f t="shared" si="4"/>
        <v>49500</v>
      </c>
      <c r="M21" s="84">
        <f t="shared" si="5"/>
        <v>2559040</v>
      </c>
      <c r="N21" s="38"/>
      <c r="O21" s="38"/>
    </row>
    <row r="22" spans="1:15" s="39" customFormat="1" ht="13.5" x14ac:dyDescent="0.2">
      <c r="A22" s="72">
        <v>21</v>
      </c>
      <c r="B22" s="72">
        <v>605</v>
      </c>
      <c r="C22" s="72">
        <v>6</v>
      </c>
      <c r="D22" s="73" t="s">
        <v>25</v>
      </c>
      <c r="E22" s="73">
        <v>922</v>
      </c>
      <c r="F22" s="73">
        <v>61</v>
      </c>
      <c r="G22" s="73">
        <f t="shared" si="0"/>
        <v>983</v>
      </c>
      <c r="H22" s="73">
        <f t="shared" si="1"/>
        <v>1081.3000000000002</v>
      </c>
      <c r="I22" s="82">
        <f>I21</f>
        <v>24900</v>
      </c>
      <c r="J22" s="83">
        <f t="shared" si="2"/>
        <v>24476700</v>
      </c>
      <c r="K22" s="84">
        <f t="shared" si="3"/>
        <v>26679603</v>
      </c>
      <c r="L22" s="85">
        <f t="shared" si="4"/>
        <v>66500</v>
      </c>
      <c r="M22" s="84">
        <f t="shared" si="5"/>
        <v>3460160.0000000005</v>
      </c>
      <c r="N22" s="38"/>
      <c r="O22" s="38"/>
    </row>
    <row r="23" spans="1:15" s="39" customFormat="1" ht="13.5" x14ac:dyDescent="0.2">
      <c r="A23" s="72">
        <v>22</v>
      </c>
      <c r="B23" s="72">
        <v>606</v>
      </c>
      <c r="C23" s="72">
        <v>6</v>
      </c>
      <c r="D23" s="73" t="s">
        <v>16</v>
      </c>
      <c r="E23" s="73">
        <v>744</v>
      </c>
      <c r="F23" s="73">
        <v>61</v>
      </c>
      <c r="G23" s="73">
        <f t="shared" si="0"/>
        <v>805</v>
      </c>
      <c r="H23" s="73">
        <f t="shared" si="1"/>
        <v>885.50000000000011</v>
      </c>
      <c r="I23" s="82">
        <f>I22</f>
        <v>24900</v>
      </c>
      <c r="J23" s="83">
        <f t="shared" si="2"/>
        <v>20044500</v>
      </c>
      <c r="K23" s="84">
        <f t="shared" si="3"/>
        <v>21848505</v>
      </c>
      <c r="L23" s="85">
        <f t="shared" si="4"/>
        <v>54500</v>
      </c>
      <c r="M23" s="84">
        <f t="shared" si="5"/>
        <v>2833600.0000000005</v>
      </c>
      <c r="N23" s="38"/>
      <c r="O23" s="38"/>
    </row>
    <row r="24" spans="1:15" s="39" customFormat="1" ht="13.5" x14ac:dyDescent="0.2">
      <c r="A24" s="72">
        <v>23</v>
      </c>
      <c r="B24" s="72">
        <v>703</v>
      </c>
      <c r="C24" s="72">
        <v>7</v>
      </c>
      <c r="D24" s="73" t="s">
        <v>16</v>
      </c>
      <c r="E24" s="73">
        <v>677</v>
      </c>
      <c r="F24" s="73">
        <v>50</v>
      </c>
      <c r="G24" s="73">
        <f t="shared" si="0"/>
        <v>727</v>
      </c>
      <c r="H24" s="73">
        <f t="shared" si="1"/>
        <v>799.7</v>
      </c>
      <c r="I24" s="82">
        <f>I23+80</f>
        <v>24980</v>
      </c>
      <c r="J24" s="83">
        <f t="shared" si="2"/>
        <v>18160460</v>
      </c>
      <c r="K24" s="84">
        <f t="shared" si="3"/>
        <v>19794901</v>
      </c>
      <c r="L24" s="85">
        <f t="shared" si="4"/>
        <v>49500</v>
      </c>
      <c r="M24" s="84">
        <f t="shared" si="5"/>
        <v>2559040</v>
      </c>
      <c r="N24" s="38"/>
      <c r="O24" s="38"/>
    </row>
    <row r="25" spans="1:15" s="39" customFormat="1" ht="13.5" x14ac:dyDescent="0.2">
      <c r="A25" s="72">
        <v>24</v>
      </c>
      <c r="B25" s="72">
        <v>704</v>
      </c>
      <c r="C25" s="72">
        <v>7</v>
      </c>
      <c r="D25" s="73" t="s">
        <v>16</v>
      </c>
      <c r="E25" s="73">
        <v>677</v>
      </c>
      <c r="F25" s="73">
        <v>50</v>
      </c>
      <c r="G25" s="73">
        <f t="shared" si="0"/>
        <v>727</v>
      </c>
      <c r="H25" s="73">
        <f t="shared" si="1"/>
        <v>799.7</v>
      </c>
      <c r="I25" s="82">
        <f>I24</f>
        <v>24980</v>
      </c>
      <c r="J25" s="83">
        <f t="shared" si="2"/>
        <v>18160460</v>
      </c>
      <c r="K25" s="84">
        <f t="shared" si="3"/>
        <v>19794901</v>
      </c>
      <c r="L25" s="85">
        <f t="shared" si="4"/>
        <v>49500</v>
      </c>
      <c r="M25" s="84">
        <f t="shared" si="5"/>
        <v>2559040</v>
      </c>
      <c r="N25" s="38"/>
      <c r="O25" s="38"/>
    </row>
    <row r="26" spans="1:15" s="39" customFormat="1" ht="13.5" x14ac:dyDescent="0.2">
      <c r="A26" s="72">
        <v>25</v>
      </c>
      <c r="B26" s="72">
        <v>705</v>
      </c>
      <c r="C26" s="72">
        <v>7</v>
      </c>
      <c r="D26" s="73" t="s">
        <v>25</v>
      </c>
      <c r="E26" s="73">
        <v>922</v>
      </c>
      <c r="F26" s="73">
        <v>61</v>
      </c>
      <c r="G26" s="73">
        <f t="shared" si="0"/>
        <v>983</v>
      </c>
      <c r="H26" s="73">
        <f t="shared" si="1"/>
        <v>1081.3000000000002</v>
      </c>
      <c r="I26" s="82">
        <f>I25</f>
        <v>24980</v>
      </c>
      <c r="J26" s="83">
        <f t="shared" si="2"/>
        <v>24555340</v>
      </c>
      <c r="K26" s="84">
        <f t="shared" si="3"/>
        <v>26765321</v>
      </c>
      <c r="L26" s="85">
        <f t="shared" si="4"/>
        <v>67000</v>
      </c>
      <c r="M26" s="84">
        <f t="shared" si="5"/>
        <v>3460160.0000000005</v>
      </c>
      <c r="N26" s="38"/>
      <c r="O26" s="38"/>
    </row>
    <row r="27" spans="1:15" s="39" customFormat="1" ht="13.5" x14ac:dyDescent="0.2">
      <c r="A27" s="72">
        <v>26</v>
      </c>
      <c r="B27" s="72">
        <v>706</v>
      </c>
      <c r="C27" s="72">
        <v>7</v>
      </c>
      <c r="D27" s="73" t="s">
        <v>16</v>
      </c>
      <c r="E27" s="73">
        <v>744</v>
      </c>
      <c r="F27" s="73">
        <v>61</v>
      </c>
      <c r="G27" s="73">
        <f t="shared" si="0"/>
        <v>805</v>
      </c>
      <c r="H27" s="73">
        <f t="shared" si="1"/>
        <v>885.50000000000011</v>
      </c>
      <c r="I27" s="82">
        <f>I26</f>
        <v>24980</v>
      </c>
      <c r="J27" s="83">
        <f t="shared" si="2"/>
        <v>20108900</v>
      </c>
      <c r="K27" s="84">
        <f t="shared" si="3"/>
        <v>21918701</v>
      </c>
      <c r="L27" s="85">
        <f t="shared" si="4"/>
        <v>55000</v>
      </c>
      <c r="M27" s="84">
        <f t="shared" si="5"/>
        <v>2833600.0000000005</v>
      </c>
      <c r="N27" s="38"/>
      <c r="O27" s="38"/>
    </row>
    <row r="28" spans="1:15" s="39" customFormat="1" ht="13.5" x14ac:dyDescent="0.2">
      <c r="A28" s="72">
        <v>27</v>
      </c>
      <c r="B28" s="72">
        <v>803</v>
      </c>
      <c r="C28" s="72">
        <v>8</v>
      </c>
      <c r="D28" s="73" t="s">
        <v>16</v>
      </c>
      <c r="E28" s="73">
        <v>677</v>
      </c>
      <c r="F28" s="73">
        <v>50</v>
      </c>
      <c r="G28" s="73">
        <f t="shared" si="0"/>
        <v>727</v>
      </c>
      <c r="H28" s="73">
        <f t="shared" si="1"/>
        <v>799.7</v>
      </c>
      <c r="I28" s="82">
        <f>I27+80</f>
        <v>25060</v>
      </c>
      <c r="J28" s="83">
        <f t="shared" si="2"/>
        <v>18218620</v>
      </c>
      <c r="K28" s="84">
        <f t="shared" si="3"/>
        <v>19858296</v>
      </c>
      <c r="L28" s="85">
        <f t="shared" si="4"/>
        <v>49500</v>
      </c>
      <c r="M28" s="84">
        <f t="shared" si="5"/>
        <v>2559040</v>
      </c>
      <c r="N28" s="38"/>
      <c r="O28" s="38"/>
    </row>
    <row r="29" spans="1:15" s="39" customFormat="1" ht="13.5" x14ac:dyDescent="0.2">
      <c r="A29" s="72">
        <v>28</v>
      </c>
      <c r="B29" s="72">
        <v>804</v>
      </c>
      <c r="C29" s="72">
        <v>8</v>
      </c>
      <c r="D29" s="73" t="s">
        <v>16</v>
      </c>
      <c r="E29" s="73">
        <v>677</v>
      </c>
      <c r="F29" s="73">
        <v>50</v>
      </c>
      <c r="G29" s="73">
        <f t="shared" si="0"/>
        <v>727</v>
      </c>
      <c r="H29" s="73">
        <f t="shared" si="1"/>
        <v>799.7</v>
      </c>
      <c r="I29" s="82">
        <f>I28</f>
        <v>25060</v>
      </c>
      <c r="J29" s="83">
        <f t="shared" si="2"/>
        <v>18218620</v>
      </c>
      <c r="K29" s="84">
        <f t="shared" si="3"/>
        <v>19858296</v>
      </c>
      <c r="L29" s="85">
        <f t="shared" si="4"/>
        <v>49500</v>
      </c>
      <c r="M29" s="84">
        <f t="shared" si="5"/>
        <v>2559040</v>
      </c>
      <c r="N29" s="38"/>
      <c r="O29" s="38"/>
    </row>
    <row r="30" spans="1:15" s="39" customFormat="1" ht="13.5" x14ac:dyDescent="0.2">
      <c r="A30" s="72">
        <v>29</v>
      </c>
      <c r="B30" s="72">
        <v>903</v>
      </c>
      <c r="C30" s="72">
        <v>9</v>
      </c>
      <c r="D30" s="73" t="s">
        <v>16</v>
      </c>
      <c r="E30" s="73">
        <v>677</v>
      </c>
      <c r="F30" s="73">
        <v>50</v>
      </c>
      <c r="G30" s="73">
        <f t="shared" si="0"/>
        <v>727</v>
      </c>
      <c r="H30" s="73">
        <f t="shared" si="1"/>
        <v>799.7</v>
      </c>
      <c r="I30" s="82">
        <f>I29+80</f>
        <v>25140</v>
      </c>
      <c r="J30" s="83">
        <f t="shared" si="2"/>
        <v>18276780</v>
      </c>
      <c r="K30" s="84">
        <f t="shared" si="3"/>
        <v>19921690</v>
      </c>
      <c r="L30" s="85">
        <f t="shared" si="4"/>
        <v>50000</v>
      </c>
      <c r="M30" s="84">
        <f t="shared" si="5"/>
        <v>2559040</v>
      </c>
      <c r="N30" s="38"/>
      <c r="O30" s="38"/>
    </row>
    <row r="31" spans="1:15" s="39" customFormat="1" ht="13.5" x14ac:dyDescent="0.2">
      <c r="A31" s="72">
        <v>30</v>
      </c>
      <c r="B31" s="72">
        <v>904</v>
      </c>
      <c r="C31" s="72">
        <v>9</v>
      </c>
      <c r="D31" s="73" t="s">
        <v>16</v>
      </c>
      <c r="E31" s="73">
        <v>677</v>
      </c>
      <c r="F31" s="73">
        <v>50</v>
      </c>
      <c r="G31" s="73">
        <f t="shared" si="0"/>
        <v>727</v>
      </c>
      <c r="H31" s="73">
        <f t="shared" si="1"/>
        <v>799.7</v>
      </c>
      <c r="I31" s="82">
        <f>I30</f>
        <v>25140</v>
      </c>
      <c r="J31" s="83">
        <f t="shared" si="2"/>
        <v>18276780</v>
      </c>
      <c r="K31" s="84">
        <f t="shared" si="3"/>
        <v>19921690</v>
      </c>
      <c r="L31" s="85">
        <f t="shared" si="4"/>
        <v>50000</v>
      </c>
      <c r="M31" s="84">
        <f t="shared" si="5"/>
        <v>2559040</v>
      </c>
      <c r="N31" s="38"/>
      <c r="O31" s="38"/>
    </row>
    <row r="32" spans="1:15" s="39" customFormat="1" ht="13.5" x14ac:dyDescent="0.2">
      <c r="A32" s="72">
        <v>31</v>
      </c>
      <c r="B32" s="72">
        <v>905</v>
      </c>
      <c r="C32" s="72">
        <v>9</v>
      </c>
      <c r="D32" s="73" t="s">
        <v>25</v>
      </c>
      <c r="E32" s="73">
        <v>922</v>
      </c>
      <c r="F32" s="73">
        <v>61</v>
      </c>
      <c r="G32" s="73">
        <f t="shared" si="0"/>
        <v>983</v>
      </c>
      <c r="H32" s="73">
        <f t="shared" si="1"/>
        <v>1081.3000000000002</v>
      </c>
      <c r="I32" s="82">
        <f>I31</f>
        <v>25140</v>
      </c>
      <c r="J32" s="83">
        <f t="shared" si="2"/>
        <v>24712620</v>
      </c>
      <c r="K32" s="84">
        <f t="shared" si="3"/>
        <v>26936756</v>
      </c>
      <c r="L32" s="85">
        <f t="shared" si="4"/>
        <v>67500</v>
      </c>
      <c r="M32" s="84">
        <f t="shared" si="5"/>
        <v>3460160.0000000005</v>
      </c>
      <c r="N32" s="38"/>
      <c r="O32" s="38"/>
    </row>
    <row r="33" spans="1:15" s="39" customFormat="1" ht="13.5" x14ac:dyDescent="0.2">
      <c r="A33" s="72">
        <v>32</v>
      </c>
      <c r="B33" s="72">
        <v>906</v>
      </c>
      <c r="C33" s="72">
        <v>9</v>
      </c>
      <c r="D33" s="73" t="s">
        <v>16</v>
      </c>
      <c r="E33" s="73">
        <v>744</v>
      </c>
      <c r="F33" s="73">
        <v>61</v>
      </c>
      <c r="G33" s="73">
        <f t="shared" si="0"/>
        <v>805</v>
      </c>
      <c r="H33" s="73">
        <f t="shared" si="1"/>
        <v>885.50000000000011</v>
      </c>
      <c r="I33" s="82">
        <f>I32</f>
        <v>25140</v>
      </c>
      <c r="J33" s="83">
        <f t="shared" si="2"/>
        <v>20237700</v>
      </c>
      <c r="K33" s="84">
        <f t="shared" si="3"/>
        <v>22059093</v>
      </c>
      <c r="L33" s="85">
        <f t="shared" si="4"/>
        <v>55000</v>
      </c>
      <c r="M33" s="84">
        <f t="shared" si="5"/>
        <v>2833600.0000000005</v>
      </c>
      <c r="N33" s="38"/>
      <c r="O33" s="38"/>
    </row>
    <row r="34" spans="1:15" s="39" customFormat="1" ht="13.5" x14ac:dyDescent="0.2">
      <c r="A34" s="72">
        <v>33</v>
      </c>
      <c r="B34" s="72">
        <v>1001</v>
      </c>
      <c r="C34" s="72">
        <v>10</v>
      </c>
      <c r="D34" s="73" t="s">
        <v>25</v>
      </c>
      <c r="E34" s="73">
        <v>843</v>
      </c>
      <c r="F34" s="73">
        <v>58</v>
      </c>
      <c r="G34" s="73">
        <f t="shared" si="0"/>
        <v>901</v>
      </c>
      <c r="H34" s="73">
        <f t="shared" si="1"/>
        <v>991.10000000000014</v>
      </c>
      <c r="I34" s="82">
        <f>I33+80</f>
        <v>25220</v>
      </c>
      <c r="J34" s="83">
        <f t="shared" si="2"/>
        <v>22723220</v>
      </c>
      <c r="K34" s="84">
        <f t="shared" si="3"/>
        <v>24768310</v>
      </c>
      <c r="L34" s="85">
        <f t="shared" si="4"/>
        <v>62000</v>
      </c>
      <c r="M34" s="84">
        <f t="shared" si="5"/>
        <v>3171520.0000000005</v>
      </c>
      <c r="N34" s="38"/>
      <c r="O34" s="38"/>
    </row>
    <row r="35" spans="1:15" s="39" customFormat="1" ht="13.5" x14ac:dyDescent="0.2">
      <c r="A35" s="72">
        <v>34</v>
      </c>
      <c r="B35" s="72">
        <v>1002</v>
      </c>
      <c r="C35" s="72">
        <v>10</v>
      </c>
      <c r="D35" s="73" t="s">
        <v>25</v>
      </c>
      <c r="E35" s="73">
        <v>843</v>
      </c>
      <c r="F35" s="73">
        <v>58</v>
      </c>
      <c r="G35" s="73">
        <f t="shared" si="0"/>
        <v>901</v>
      </c>
      <c r="H35" s="73">
        <f t="shared" si="1"/>
        <v>991.10000000000014</v>
      </c>
      <c r="I35" s="82">
        <f t="shared" ref="I35:I41" si="6">I34</f>
        <v>25220</v>
      </c>
      <c r="J35" s="83">
        <f t="shared" si="2"/>
        <v>22723220</v>
      </c>
      <c r="K35" s="84">
        <f t="shared" si="3"/>
        <v>24768310</v>
      </c>
      <c r="L35" s="85">
        <f t="shared" si="4"/>
        <v>62000</v>
      </c>
      <c r="M35" s="84">
        <f t="shared" si="5"/>
        <v>3171520.0000000005</v>
      </c>
      <c r="N35" s="38"/>
      <c r="O35" s="38"/>
    </row>
    <row r="36" spans="1:15" s="39" customFormat="1" ht="13.5" x14ac:dyDescent="0.2">
      <c r="A36" s="72">
        <v>35</v>
      </c>
      <c r="B36" s="72">
        <v>1003</v>
      </c>
      <c r="C36" s="72">
        <v>10</v>
      </c>
      <c r="D36" s="73" t="s">
        <v>16</v>
      </c>
      <c r="E36" s="73">
        <v>677</v>
      </c>
      <c r="F36" s="73">
        <v>50</v>
      </c>
      <c r="G36" s="73">
        <f t="shared" si="0"/>
        <v>727</v>
      </c>
      <c r="H36" s="73">
        <f t="shared" si="1"/>
        <v>799.7</v>
      </c>
      <c r="I36" s="82">
        <f t="shared" si="6"/>
        <v>25220</v>
      </c>
      <c r="J36" s="83">
        <f t="shared" si="2"/>
        <v>18334940</v>
      </c>
      <c r="K36" s="84">
        <f t="shared" si="3"/>
        <v>19985085</v>
      </c>
      <c r="L36" s="85">
        <f t="shared" si="4"/>
        <v>50000</v>
      </c>
      <c r="M36" s="84">
        <f t="shared" si="5"/>
        <v>2559040</v>
      </c>
      <c r="N36" s="38"/>
      <c r="O36" s="38"/>
    </row>
    <row r="37" spans="1:15" s="39" customFormat="1" ht="13.5" x14ac:dyDescent="0.2">
      <c r="A37" s="72">
        <v>36</v>
      </c>
      <c r="B37" s="72">
        <v>1004</v>
      </c>
      <c r="C37" s="72">
        <v>10</v>
      </c>
      <c r="D37" s="73" t="s">
        <v>16</v>
      </c>
      <c r="E37" s="73">
        <v>677</v>
      </c>
      <c r="F37" s="73">
        <v>50</v>
      </c>
      <c r="G37" s="73">
        <f t="shared" si="0"/>
        <v>727</v>
      </c>
      <c r="H37" s="73">
        <f t="shared" si="1"/>
        <v>799.7</v>
      </c>
      <c r="I37" s="82">
        <f t="shared" si="6"/>
        <v>25220</v>
      </c>
      <c r="J37" s="83">
        <f t="shared" si="2"/>
        <v>18334940</v>
      </c>
      <c r="K37" s="84">
        <f t="shared" si="3"/>
        <v>19985085</v>
      </c>
      <c r="L37" s="85">
        <f t="shared" si="4"/>
        <v>50000</v>
      </c>
      <c r="M37" s="84">
        <f t="shared" si="5"/>
        <v>2559040</v>
      </c>
      <c r="N37" s="38"/>
      <c r="O37" s="38"/>
    </row>
    <row r="38" spans="1:15" s="39" customFormat="1" ht="13.5" x14ac:dyDescent="0.2">
      <c r="A38" s="72">
        <v>37</v>
      </c>
      <c r="B38" s="72">
        <v>1005</v>
      </c>
      <c r="C38" s="72">
        <v>10</v>
      </c>
      <c r="D38" s="73" t="s">
        <v>25</v>
      </c>
      <c r="E38" s="73">
        <v>922</v>
      </c>
      <c r="F38" s="73">
        <v>61</v>
      </c>
      <c r="G38" s="73">
        <f t="shared" si="0"/>
        <v>983</v>
      </c>
      <c r="H38" s="73">
        <f t="shared" si="1"/>
        <v>1081.3000000000002</v>
      </c>
      <c r="I38" s="82">
        <f t="shared" si="6"/>
        <v>25220</v>
      </c>
      <c r="J38" s="83">
        <f t="shared" si="2"/>
        <v>24791260</v>
      </c>
      <c r="K38" s="84">
        <f t="shared" si="3"/>
        <v>27022473</v>
      </c>
      <c r="L38" s="85">
        <f t="shared" si="4"/>
        <v>67500</v>
      </c>
      <c r="M38" s="84">
        <f t="shared" si="5"/>
        <v>3460160.0000000005</v>
      </c>
      <c r="N38" s="38"/>
      <c r="O38" s="38"/>
    </row>
    <row r="39" spans="1:15" s="39" customFormat="1" ht="13.5" x14ac:dyDescent="0.2">
      <c r="A39" s="72">
        <v>38</v>
      </c>
      <c r="B39" s="72">
        <v>1006</v>
      </c>
      <c r="C39" s="72">
        <v>10</v>
      </c>
      <c r="D39" s="73" t="s">
        <v>25</v>
      </c>
      <c r="E39" s="73">
        <v>922</v>
      </c>
      <c r="F39" s="73">
        <v>61</v>
      </c>
      <c r="G39" s="73">
        <f t="shared" si="0"/>
        <v>983</v>
      </c>
      <c r="H39" s="73">
        <f t="shared" si="1"/>
        <v>1081.3000000000002</v>
      </c>
      <c r="I39" s="82">
        <f t="shared" si="6"/>
        <v>25220</v>
      </c>
      <c r="J39" s="83">
        <f t="shared" si="2"/>
        <v>24791260</v>
      </c>
      <c r="K39" s="84">
        <f t="shared" si="3"/>
        <v>27022473</v>
      </c>
      <c r="L39" s="85">
        <f t="shared" si="4"/>
        <v>67500</v>
      </c>
      <c r="M39" s="84">
        <f t="shared" si="5"/>
        <v>3460160.0000000005</v>
      </c>
      <c r="N39" s="38"/>
      <c r="O39" s="38"/>
    </row>
    <row r="40" spans="1:15" s="39" customFormat="1" ht="13.5" x14ac:dyDescent="0.2">
      <c r="A40" s="72">
        <v>39</v>
      </c>
      <c r="B40" s="72">
        <v>1007</v>
      </c>
      <c r="C40" s="72">
        <v>10</v>
      </c>
      <c r="D40" s="73" t="s">
        <v>16</v>
      </c>
      <c r="E40" s="73">
        <v>654</v>
      </c>
      <c r="F40" s="73">
        <v>50</v>
      </c>
      <c r="G40" s="73">
        <f t="shared" si="0"/>
        <v>704</v>
      </c>
      <c r="H40" s="73">
        <f t="shared" si="1"/>
        <v>774.40000000000009</v>
      </c>
      <c r="I40" s="82">
        <f t="shared" si="6"/>
        <v>25220</v>
      </c>
      <c r="J40" s="83">
        <f t="shared" si="2"/>
        <v>17754880</v>
      </c>
      <c r="K40" s="84">
        <f t="shared" si="3"/>
        <v>19352819</v>
      </c>
      <c r="L40" s="85">
        <f t="shared" si="4"/>
        <v>48500</v>
      </c>
      <c r="M40" s="84">
        <f t="shared" si="5"/>
        <v>2478080.0000000005</v>
      </c>
      <c r="N40" s="38"/>
      <c r="O40" s="38"/>
    </row>
    <row r="41" spans="1:15" s="39" customFormat="1" ht="13.5" x14ac:dyDescent="0.2">
      <c r="A41" s="72">
        <v>40</v>
      </c>
      <c r="B41" s="72">
        <v>1008</v>
      </c>
      <c r="C41" s="72">
        <v>10</v>
      </c>
      <c r="D41" s="73" t="s">
        <v>16</v>
      </c>
      <c r="E41" s="73">
        <v>654</v>
      </c>
      <c r="F41" s="73">
        <v>50</v>
      </c>
      <c r="G41" s="73">
        <f t="shared" si="0"/>
        <v>704</v>
      </c>
      <c r="H41" s="73">
        <f t="shared" si="1"/>
        <v>774.40000000000009</v>
      </c>
      <c r="I41" s="82">
        <f t="shared" si="6"/>
        <v>25220</v>
      </c>
      <c r="J41" s="83">
        <f t="shared" si="2"/>
        <v>17754880</v>
      </c>
      <c r="K41" s="84">
        <f t="shared" si="3"/>
        <v>19352819</v>
      </c>
      <c r="L41" s="85">
        <f t="shared" si="4"/>
        <v>48500</v>
      </c>
      <c r="M41" s="84">
        <f t="shared" si="5"/>
        <v>2478080.0000000005</v>
      </c>
      <c r="N41" s="38"/>
      <c r="O41" s="38"/>
    </row>
    <row r="42" spans="1:15" s="39" customFormat="1" ht="13.5" x14ac:dyDescent="0.2">
      <c r="A42" s="72">
        <v>41</v>
      </c>
      <c r="B42" s="72">
        <v>1101</v>
      </c>
      <c r="C42" s="72">
        <v>11</v>
      </c>
      <c r="D42" s="73" t="s">
        <v>25</v>
      </c>
      <c r="E42" s="73">
        <v>843</v>
      </c>
      <c r="F42" s="73">
        <v>58</v>
      </c>
      <c r="G42" s="73">
        <f t="shared" si="0"/>
        <v>901</v>
      </c>
      <c r="H42" s="73">
        <f t="shared" si="1"/>
        <v>991.10000000000014</v>
      </c>
      <c r="I42" s="82">
        <f>I41+80</f>
        <v>25300</v>
      </c>
      <c r="J42" s="83">
        <f t="shared" si="2"/>
        <v>22795300</v>
      </c>
      <c r="K42" s="84">
        <f t="shared" si="3"/>
        <v>24846877</v>
      </c>
      <c r="L42" s="85">
        <f t="shared" si="4"/>
        <v>62000</v>
      </c>
      <c r="M42" s="84">
        <f t="shared" si="5"/>
        <v>3171520.0000000005</v>
      </c>
      <c r="N42" s="38"/>
      <c r="O42" s="38"/>
    </row>
    <row r="43" spans="1:15" s="39" customFormat="1" ht="13.5" x14ac:dyDescent="0.2">
      <c r="A43" s="72">
        <v>42</v>
      </c>
      <c r="B43" s="72">
        <v>1102</v>
      </c>
      <c r="C43" s="72">
        <v>11</v>
      </c>
      <c r="D43" s="73" t="s">
        <v>25</v>
      </c>
      <c r="E43" s="73">
        <v>843</v>
      </c>
      <c r="F43" s="73">
        <v>58</v>
      </c>
      <c r="G43" s="73">
        <f t="shared" si="0"/>
        <v>901</v>
      </c>
      <c r="H43" s="73">
        <f t="shared" si="1"/>
        <v>991.10000000000014</v>
      </c>
      <c r="I43" s="82">
        <f t="shared" ref="I43:I49" si="7">I42</f>
        <v>25300</v>
      </c>
      <c r="J43" s="83">
        <f t="shared" si="2"/>
        <v>22795300</v>
      </c>
      <c r="K43" s="84">
        <f t="shared" si="3"/>
        <v>24846877</v>
      </c>
      <c r="L43" s="85">
        <f t="shared" si="4"/>
        <v>62000</v>
      </c>
      <c r="M43" s="84">
        <f t="shared" si="5"/>
        <v>3171520.0000000005</v>
      </c>
      <c r="N43" s="38"/>
      <c r="O43" s="38"/>
    </row>
    <row r="44" spans="1:15" s="39" customFormat="1" ht="13.5" x14ac:dyDescent="0.2">
      <c r="A44" s="72">
        <v>43</v>
      </c>
      <c r="B44" s="72">
        <v>1103</v>
      </c>
      <c r="C44" s="72">
        <v>11</v>
      </c>
      <c r="D44" s="73" t="s">
        <v>16</v>
      </c>
      <c r="E44" s="73">
        <v>677</v>
      </c>
      <c r="F44" s="73">
        <v>50</v>
      </c>
      <c r="G44" s="73">
        <f t="shared" si="0"/>
        <v>727</v>
      </c>
      <c r="H44" s="73">
        <f t="shared" si="1"/>
        <v>799.7</v>
      </c>
      <c r="I44" s="82">
        <f t="shared" si="7"/>
        <v>25300</v>
      </c>
      <c r="J44" s="83">
        <f t="shared" si="2"/>
        <v>18393100</v>
      </c>
      <c r="K44" s="84">
        <f t="shared" si="3"/>
        <v>20048479</v>
      </c>
      <c r="L44" s="85">
        <f t="shared" si="4"/>
        <v>50000</v>
      </c>
      <c r="M44" s="84">
        <f t="shared" si="5"/>
        <v>2559040</v>
      </c>
      <c r="N44" s="38"/>
      <c r="O44" s="38"/>
    </row>
    <row r="45" spans="1:15" s="39" customFormat="1" ht="13.5" x14ac:dyDescent="0.2">
      <c r="A45" s="72">
        <v>44</v>
      </c>
      <c r="B45" s="72">
        <v>1104</v>
      </c>
      <c r="C45" s="72">
        <v>11</v>
      </c>
      <c r="D45" s="73" t="s">
        <v>16</v>
      </c>
      <c r="E45" s="73">
        <v>677</v>
      </c>
      <c r="F45" s="73">
        <v>50</v>
      </c>
      <c r="G45" s="73">
        <f t="shared" si="0"/>
        <v>727</v>
      </c>
      <c r="H45" s="73">
        <f t="shared" si="1"/>
        <v>799.7</v>
      </c>
      <c r="I45" s="82">
        <f t="shared" si="7"/>
        <v>25300</v>
      </c>
      <c r="J45" s="83">
        <f t="shared" si="2"/>
        <v>18393100</v>
      </c>
      <c r="K45" s="84">
        <f t="shared" si="3"/>
        <v>20048479</v>
      </c>
      <c r="L45" s="85">
        <f t="shared" si="4"/>
        <v>50000</v>
      </c>
      <c r="M45" s="84">
        <f t="shared" si="5"/>
        <v>2559040</v>
      </c>
      <c r="N45" s="38"/>
      <c r="O45" s="38"/>
    </row>
    <row r="46" spans="1:15" s="39" customFormat="1" ht="13.5" x14ac:dyDescent="0.2">
      <c r="A46" s="72">
        <v>45</v>
      </c>
      <c r="B46" s="72">
        <v>1105</v>
      </c>
      <c r="C46" s="72">
        <v>11</v>
      </c>
      <c r="D46" s="73" t="s">
        <v>25</v>
      </c>
      <c r="E46" s="73">
        <v>922</v>
      </c>
      <c r="F46" s="73">
        <v>61</v>
      </c>
      <c r="G46" s="73">
        <f t="shared" si="0"/>
        <v>983</v>
      </c>
      <c r="H46" s="73">
        <f t="shared" si="1"/>
        <v>1081.3000000000002</v>
      </c>
      <c r="I46" s="82">
        <f t="shared" si="7"/>
        <v>25300</v>
      </c>
      <c r="J46" s="83">
        <f t="shared" si="2"/>
        <v>24869900</v>
      </c>
      <c r="K46" s="84">
        <f t="shared" si="3"/>
        <v>27108191</v>
      </c>
      <c r="L46" s="85">
        <f t="shared" si="4"/>
        <v>68000</v>
      </c>
      <c r="M46" s="84">
        <f t="shared" si="5"/>
        <v>3460160.0000000005</v>
      </c>
      <c r="N46" s="38"/>
      <c r="O46" s="38"/>
    </row>
    <row r="47" spans="1:15" s="39" customFormat="1" ht="13.5" x14ac:dyDescent="0.2">
      <c r="A47" s="72">
        <v>46</v>
      </c>
      <c r="B47" s="72">
        <v>1106</v>
      </c>
      <c r="C47" s="72">
        <v>11</v>
      </c>
      <c r="D47" s="73" t="s">
        <v>25</v>
      </c>
      <c r="E47" s="73">
        <v>922</v>
      </c>
      <c r="F47" s="73">
        <v>61</v>
      </c>
      <c r="G47" s="73">
        <f t="shared" si="0"/>
        <v>983</v>
      </c>
      <c r="H47" s="73">
        <f t="shared" si="1"/>
        <v>1081.3000000000002</v>
      </c>
      <c r="I47" s="82">
        <f t="shared" si="7"/>
        <v>25300</v>
      </c>
      <c r="J47" s="83">
        <f t="shared" si="2"/>
        <v>24869900</v>
      </c>
      <c r="K47" s="84">
        <f t="shared" si="3"/>
        <v>27108191</v>
      </c>
      <c r="L47" s="85">
        <f t="shared" si="4"/>
        <v>68000</v>
      </c>
      <c r="M47" s="84">
        <f t="shared" si="5"/>
        <v>3460160.0000000005</v>
      </c>
      <c r="N47" s="38"/>
      <c r="O47" s="38"/>
    </row>
    <row r="48" spans="1:15" s="39" customFormat="1" ht="13.5" x14ac:dyDescent="0.2">
      <c r="A48" s="72">
        <v>47</v>
      </c>
      <c r="B48" s="72">
        <v>1107</v>
      </c>
      <c r="C48" s="72">
        <v>11</v>
      </c>
      <c r="D48" s="73" t="s">
        <v>16</v>
      </c>
      <c r="E48" s="73">
        <v>654</v>
      </c>
      <c r="F48" s="73">
        <v>50</v>
      </c>
      <c r="G48" s="73">
        <f t="shared" si="0"/>
        <v>704</v>
      </c>
      <c r="H48" s="73">
        <f t="shared" si="1"/>
        <v>774.40000000000009</v>
      </c>
      <c r="I48" s="82">
        <f t="shared" si="7"/>
        <v>25300</v>
      </c>
      <c r="J48" s="83">
        <f t="shared" si="2"/>
        <v>17811200</v>
      </c>
      <c r="K48" s="84">
        <f t="shared" si="3"/>
        <v>19414208</v>
      </c>
      <c r="L48" s="85">
        <f t="shared" si="4"/>
        <v>48500</v>
      </c>
      <c r="M48" s="84">
        <f t="shared" si="5"/>
        <v>2478080.0000000005</v>
      </c>
      <c r="N48" s="38"/>
      <c r="O48" s="38"/>
    </row>
    <row r="49" spans="1:15" s="39" customFormat="1" ht="13.5" x14ac:dyDescent="0.2">
      <c r="A49" s="72">
        <v>48</v>
      </c>
      <c r="B49" s="72">
        <v>1108</v>
      </c>
      <c r="C49" s="72">
        <v>11</v>
      </c>
      <c r="D49" s="73" t="s">
        <v>16</v>
      </c>
      <c r="E49" s="73">
        <v>654</v>
      </c>
      <c r="F49" s="73">
        <v>50</v>
      </c>
      <c r="G49" s="73">
        <f t="shared" si="0"/>
        <v>704</v>
      </c>
      <c r="H49" s="73">
        <f t="shared" si="1"/>
        <v>774.40000000000009</v>
      </c>
      <c r="I49" s="82">
        <f t="shared" si="7"/>
        <v>25300</v>
      </c>
      <c r="J49" s="83">
        <f t="shared" si="2"/>
        <v>17811200</v>
      </c>
      <c r="K49" s="84">
        <f t="shared" si="3"/>
        <v>19414208</v>
      </c>
      <c r="L49" s="85">
        <f t="shared" si="4"/>
        <v>48500</v>
      </c>
      <c r="M49" s="84">
        <f t="shared" si="5"/>
        <v>2478080.0000000005</v>
      </c>
      <c r="N49" s="38"/>
      <c r="O49" s="38"/>
    </row>
    <row r="50" spans="1:15" s="39" customFormat="1" ht="13.5" x14ac:dyDescent="0.2">
      <c r="A50" s="72">
        <v>49</v>
      </c>
      <c r="B50" s="72">
        <v>1201</v>
      </c>
      <c r="C50" s="72">
        <v>12</v>
      </c>
      <c r="D50" s="73" t="s">
        <v>25</v>
      </c>
      <c r="E50" s="73">
        <v>843</v>
      </c>
      <c r="F50" s="73">
        <v>58</v>
      </c>
      <c r="G50" s="73">
        <f t="shared" si="0"/>
        <v>901</v>
      </c>
      <c r="H50" s="73">
        <f t="shared" si="1"/>
        <v>991.10000000000014</v>
      </c>
      <c r="I50" s="82">
        <f>I49+80</f>
        <v>25380</v>
      </c>
      <c r="J50" s="83">
        <f t="shared" si="2"/>
        <v>22867380</v>
      </c>
      <c r="K50" s="84">
        <f t="shared" si="3"/>
        <v>24925444</v>
      </c>
      <c r="L50" s="85">
        <f t="shared" si="4"/>
        <v>62500</v>
      </c>
      <c r="M50" s="84">
        <f t="shared" si="5"/>
        <v>3171520.0000000005</v>
      </c>
      <c r="N50" s="38"/>
      <c r="O50" s="38"/>
    </row>
    <row r="51" spans="1:15" s="39" customFormat="1" ht="13.5" x14ac:dyDescent="0.2">
      <c r="A51" s="72">
        <v>50</v>
      </c>
      <c r="B51" s="72">
        <v>1202</v>
      </c>
      <c r="C51" s="72">
        <v>12</v>
      </c>
      <c r="D51" s="73" t="s">
        <v>25</v>
      </c>
      <c r="E51" s="73">
        <v>843</v>
      </c>
      <c r="F51" s="73">
        <v>58</v>
      </c>
      <c r="G51" s="73">
        <f t="shared" si="0"/>
        <v>901</v>
      </c>
      <c r="H51" s="73">
        <f t="shared" si="1"/>
        <v>991.10000000000014</v>
      </c>
      <c r="I51" s="82">
        <f t="shared" ref="I51:I57" si="8">I50</f>
        <v>25380</v>
      </c>
      <c r="J51" s="83">
        <f t="shared" si="2"/>
        <v>22867380</v>
      </c>
      <c r="K51" s="84">
        <f t="shared" si="3"/>
        <v>24925444</v>
      </c>
      <c r="L51" s="85">
        <f t="shared" si="4"/>
        <v>62500</v>
      </c>
      <c r="M51" s="84">
        <f t="shared" si="5"/>
        <v>3171520.0000000005</v>
      </c>
      <c r="N51" s="38"/>
      <c r="O51" s="38"/>
    </row>
    <row r="52" spans="1:15" s="39" customFormat="1" ht="13.5" x14ac:dyDescent="0.2">
      <c r="A52" s="72">
        <v>51</v>
      </c>
      <c r="B52" s="72">
        <v>1203</v>
      </c>
      <c r="C52" s="72">
        <v>12</v>
      </c>
      <c r="D52" s="73" t="s">
        <v>16</v>
      </c>
      <c r="E52" s="73">
        <v>677</v>
      </c>
      <c r="F52" s="73">
        <v>50</v>
      </c>
      <c r="G52" s="73">
        <f t="shared" si="0"/>
        <v>727</v>
      </c>
      <c r="H52" s="73">
        <f t="shared" si="1"/>
        <v>799.7</v>
      </c>
      <c r="I52" s="82">
        <f t="shared" si="8"/>
        <v>25380</v>
      </c>
      <c r="J52" s="83">
        <f t="shared" si="2"/>
        <v>18451260</v>
      </c>
      <c r="K52" s="84">
        <f t="shared" si="3"/>
        <v>20111873</v>
      </c>
      <c r="L52" s="85">
        <f t="shared" si="4"/>
        <v>50500</v>
      </c>
      <c r="M52" s="84">
        <f t="shared" si="5"/>
        <v>2559040</v>
      </c>
      <c r="N52" s="38"/>
      <c r="O52" s="38"/>
    </row>
    <row r="53" spans="1:15" s="39" customFormat="1" ht="13.5" x14ac:dyDescent="0.2">
      <c r="A53" s="72">
        <v>52</v>
      </c>
      <c r="B53" s="72">
        <v>1204</v>
      </c>
      <c r="C53" s="72">
        <v>12</v>
      </c>
      <c r="D53" s="73" t="s">
        <v>16</v>
      </c>
      <c r="E53" s="73">
        <v>677</v>
      </c>
      <c r="F53" s="73">
        <v>50</v>
      </c>
      <c r="G53" s="73">
        <f t="shared" si="0"/>
        <v>727</v>
      </c>
      <c r="H53" s="73">
        <f t="shared" si="1"/>
        <v>799.7</v>
      </c>
      <c r="I53" s="82">
        <f t="shared" si="8"/>
        <v>25380</v>
      </c>
      <c r="J53" s="83">
        <f t="shared" si="2"/>
        <v>18451260</v>
      </c>
      <c r="K53" s="84">
        <f t="shared" si="3"/>
        <v>20111873</v>
      </c>
      <c r="L53" s="85">
        <f t="shared" si="4"/>
        <v>50500</v>
      </c>
      <c r="M53" s="84">
        <f t="shared" si="5"/>
        <v>2559040</v>
      </c>
      <c r="N53" s="38"/>
      <c r="O53" s="38"/>
    </row>
    <row r="54" spans="1:15" s="39" customFormat="1" ht="13.5" x14ac:dyDescent="0.2">
      <c r="A54" s="72">
        <v>53</v>
      </c>
      <c r="B54" s="72">
        <v>1205</v>
      </c>
      <c r="C54" s="72">
        <v>12</v>
      </c>
      <c r="D54" s="73" t="s">
        <v>25</v>
      </c>
      <c r="E54" s="73">
        <v>922</v>
      </c>
      <c r="F54" s="73">
        <v>61</v>
      </c>
      <c r="G54" s="73">
        <f t="shared" si="0"/>
        <v>983</v>
      </c>
      <c r="H54" s="73">
        <f t="shared" si="1"/>
        <v>1081.3000000000002</v>
      </c>
      <c r="I54" s="82">
        <f t="shared" si="8"/>
        <v>25380</v>
      </c>
      <c r="J54" s="83">
        <f t="shared" si="2"/>
        <v>24948540</v>
      </c>
      <c r="K54" s="84">
        <f t="shared" si="3"/>
        <v>27193909</v>
      </c>
      <c r="L54" s="85">
        <f t="shared" si="4"/>
        <v>68000</v>
      </c>
      <c r="M54" s="84">
        <f t="shared" si="5"/>
        <v>3460160.0000000005</v>
      </c>
      <c r="N54" s="38"/>
      <c r="O54" s="38"/>
    </row>
    <row r="55" spans="1:15" s="39" customFormat="1" ht="13.5" x14ac:dyDescent="0.2">
      <c r="A55" s="72">
        <v>54</v>
      </c>
      <c r="B55" s="72">
        <v>1206</v>
      </c>
      <c r="C55" s="72">
        <v>12</v>
      </c>
      <c r="D55" s="73" t="s">
        <v>25</v>
      </c>
      <c r="E55" s="73">
        <v>922</v>
      </c>
      <c r="F55" s="73">
        <v>61</v>
      </c>
      <c r="G55" s="73">
        <f t="shared" si="0"/>
        <v>983</v>
      </c>
      <c r="H55" s="73">
        <f t="shared" si="1"/>
        <v>1081.3000000000002</v>
      </c>
      <c r="I55" s="82">
        <f t="shared" si="8"/>
        <v>25380</v>
      </c>
      <c r="J55" s="83">
        <f t="shared" si="2"/>
        <v>24948540</v>
      </c>
      <c r="K55" s="84">
        <f t="shared" si="3"/>
        <v>27193909</v>
      </c>
      <c r="L55" s="85">
        <f t="shared" si="4"/>
        <v>68000</v>
      </c>
      <c r="M55" s="84">
        <f t="shared" si="5"/>
        <v>3460160.0000000005</v>
      </c>
      <c r="N55" s="38"/>
      <c r="O55" s="38"/>
    </row>
    <row r="56" spans="1:15" s="39" customFormat="1" ht="13.5" x14ac:dyDescent="0.2">
      <c r="A56" s="72">
        <v>55</v>
      </c>
      <c r="B56" s="72">
        <v>1207</v>
      </c>
      <c r="C56" s="72">
        <v>12</v>
      </c>
      <c r="D56" s="73" t="s">
        <v>16</v>
      </c>
      <c r="E56" s="73">
        <v>654</v>
      </c>
      <c r="F56" s="73">
        <v>50</v>
      </c>
      <c r="G56" s="73">
        <f t="shared" si="0"/>
        <v>704</v>
      </c>
      <c r="H56" s="73">
        <f t="shared" si="1"/>
        <v>774.40000000000009</v>
      </c>
      <c r="I56" s="82">
        <f t="shared" si="8"/>
        <v>25380</v>
      </c>
      <c r="J56" s="83">
        <f t="shared" si="2"/>
        <v>17867520</v>
      </c>
      <c r="K56" s="84">
        <f t="shared" si="3"/>
        <v>19475597</v>
      </c>
      <c r="L56" s="85">
        <f t="shared" si="4"/>
        <v>48500</v>
      </c>
      <c r="M56" s="84">
        <f t="shared" si="5"/>
        <v>2478080.0000000005</v>
      </c>
      <c r="N56" s="38"/>
      <c r="O56" s="38"/>
    </row>
    <row r="57" spans="1:15" s="39" customFormat="1" ht="13.5" x14ac:dyDescent="0.2">
      <c r="A57" s="72">
        <v>56</v>
      </c>
      <c r="B57" s="72">
        <v>1208</v>
      </c>
      <c r="C57" s="72">
        <v>12</v>
      </c>
      <c r="D57" s="73" t="s">
        <v>16</v>
      </c>
      <c r="E57" s="73">
        <v>654</v>
      </c>
      <c r="F57" s="73">
        <v>50</v>
      </c>
      <c r="G57" s="73">
        <f t="shared" si="0"/>
        <v>704</v>
      </c>
      <c r="H57" s="73">
        <f t="shared" si="1"/>
        <v>774.40000000000009</v>
      </c>
      <c r="I57" s="82">
        <f t="shared" si="8"/>
        <v>25380</v>
      </c>
      <c r="J57" s="83">
        <f t="shared" si="2"/>
        <v>17867520</v>
      </c>
      <c r="K57" s="84">
        <f t="shared" si="3"/>
        <v>19475597</v>
      </c>
      <c r="L57" s="85">
        <f t="shared" si="4"/>
        <v>48500</v>
      </c>
      <c r="M57" s="84">
        <f t="shared" si="5"/>
        <v>2478080.0000000005</v>
      </c>
      <c r="N57" s="38"/>
      <c r="O57" s="38"/>
    </row>
    <row r="58" spans="1:15" s="39" customFormat="1" ht="13.5" x14ac:dyDescent="0.2">
      <c r="A58" s="72">
        <v>57</v>
      </c>
      <c r="B58" s="72">
        <v>1301</v>
      </c>
      <c r="C58" s="72">
        <v>13</v>
      </c>
      <c r="D58" s="73" t="s">
        <v>25</v>
      </c>
      <c r="E58" s="73">
        <v>843</v>
      </c>
      <c r="F58" s="73">
        <v>58</v>
      </c>
      <c r="G58" s="73">
        <f t="shared" si="0"/>
        <v>901</v>
      </c>
      <c r="H58" s="73">
        <f t="shared" si="1"/>
        <v>991.10000000000014</v>
      </c>
      <c r="I58" s="82">
        <f>I57+80</f>
        <v>25460</v>
      </c>
      <c r="J58" s="83">
        <f t="shared" si="2"/>
        <v>22939460</v>
      </c>
      <c r="K58" s="84">
        <f t="shared" si="3"/>
        <v>25004011</v>
      </c>
      <c r="L58" s="85">
        <f t="shared" si="4"/>
        <v>62500</v>
      </c>
      <c r="M58" s="84">
        <f t="shared" si="5"/>
        <v>3171520.0000000005</v>
      </c>
      <c r="N58" s="38"/>
      <c r="O58" s="38"/>
    </row>
    <row r="59" spans="1:15" s="39" customFormat="1" ht="13.5" x14ac:dyDescent="0.2">
      <c r="A59" s="72">
        <v>58</v>
      </c>
      <c r="B59" s="72">
        <v>1302</v>
      </c>
      <c r="C59" s="72">
        <v>13</v>
      </c>
      <c r="D59" s="73" t="s">
        <v>25</v>
      </c>
      <c r="E59" s="73">
        <v>843</v>
      </c>
      <c r="F59" s="73">
        <v>58</v>
      </c>
      <c r="G59" s="73">
        <f t="shared" si="0"/>
        <v>901</v>
      </c>
      <c r="H59" s="73">
        <f t="shared" si="1"/>
        <v>991.10000000000014</v>
      </c>
      <c r="I59" s="82">
        <f t="shared" ref="I59:I65" si="9">I58</f>
        <v>25460</v>
      </c>
      <c r="J59" s="83">
        <f t="shared" si="2"/>
        <v>22939460</v>
      </c>
      <c r="K59" s="84">
        <f t="shared" si="3"/>
        <v>25004011</v>
      </c>
      <c r="L59" s="85">
        <f t="shared" si="4"/>
        <v>62500</v>
      </c>
      <c r="M59" s="84">
        <f t="shared" si="5"/>
        <v>3171520.0000000005</v>
      </c>
      <c r="N59" s="38"/>
      <c r="O59" s="38"/>
    </row>
    <row r="60" spans="1:15" s="39" customFormat="1" ht="13.5" x14ac:dyDescent="0.2">
      <c r="A60" s="72">
        <v>59</v>
      </c>
      <c r="B60" s="72">
        <v>1303</v>
      </c>
      <c r="C60" s="72">
        <v>13</v>
      </c>
      <c r="D60" s="73" t="s">
        <v>16</v>
      </c>
      <c r="E60" s="73">
        <v>677</v>
      </c>
      <c r="F60" s="73">
        <v>50</v>
      </c>
      <c r="G60" s="73">
        <f t="shared" si="0"/>
        <v>727</v>
      </c>
      <c r="H60" s="73">
        <f t="shared" si="1"/>
        <v>799.7</v>
      </c>
      <c r="I60" s="82">
        <f t="shared" si="9"/>
        <v>25460</v>
      </c>
      <c r="J60" s="83">
        <f t="shared" si="2"/>
        <v>18509420</v>
      </c>
      <c r="K60" s="84">
        <f t="shared" si="3"/>
        <v>20175268</v>
      </c>
      <c r="L60" s="85">
        <f t="shared" si="4"/>
        <v>50500</v>
      </c>
      <c r="M60" s="84">
        <f t="shared" si="5"/>
        <v>2559040</v>
      </c>
      <c r="N60" s="38"/>
      <c r="O60" s="38"/>
    </row>
    <row r="61" spans="1:15" s="39" customFormat="1" ht="13.5" x14ac:dyDescent="0.2">
      <c r="A61" s="72">
        <v>60</v>
      </c>
      <c r="B61" s="72">
        <v>1304</v>
      </c>
      <c r="C61" s="72">
        <v>13</v>
      </c>
      <c r="D61" s="73" t="s">
        <v>16</v>
      </c>
      <c r="E61" s="73">
        <v>677</v>
      </c>
      <c r="F61" s="73">
        <v>50</v>
      </c>
      <c r="G61" s="73">
        <f t="shared" si="0"/>
        <v>727</v>
      </c>
      <c r="H61" s="73">
        <f t="shared" si="1"/>
        <v>799.7</v>
      </c>
      <c r="I61" s="82">
        <f t="shared" si="9"/>
        <v>25460</v>
      </c>
      <c r="J61" s="83">
        <f t="shared" si="2"/>
        <v>18509420</v>
      </c>
      <c r="K61" s="84">
        <f t="shared" si="3"/>
        <v>20175268</v>
      </c>
      <c r="L61" s="85">
        <f t="shared" si="4"/>
        <v>50500</v>
      </c>
      <c r="M61" s="84">
        <f t="shared" si="5"/>
        <v>2559040</v>
      </c>
      <c r="N61" s="38"/>
      <c r="O61" s="38"/>
    </row>
    <row r="62" spans="1:15" s="39" customFormat="1" ht="13.5" x14ac:dyDescent="0.2">
      <c r="A62" s="72">
        <v>61</v>
      </c>
      <c r="B62" s="72">
        <v>1305</v>
      </c>
      <c r="C62" s="72">
        <v>13</v>
      </c>
      <c r="D62" s="73" t="s">
        <v>25</v>
      </c>
      <c r="E62" s="73">
        <v>922</v>
      </c>
      <c r="F62" s="73">
        <v>61</v>
      </c>
      <c r="G62" s="73">
        <f t="shared" si="0"/>
        <v>983</v>
      </c>
      <c r="H62" s="73">
        <f t="shared" si="1"/>
        <v>1081.3000000000002</v>
      </c>
      <c r="I62" s="82">
        <f t="shared" si="9"/>
        <v>25460</v>
      </c>
      <c r="J62" s="83">
        <f t="shared" si="2"/>
        <v>25027180</v>
      </c>
      <c r="K62" s="84">
        <f t="shared" si="3"/>
        <v>27279626</v>
      </c>
      <c r="L62" s="85">
        <f t="shared" si="4"/>
        <v>68000</v>
      </c>
      <c r="M62" s="84">
        <f t="shared" si="5"/>
        <v>3460160.0000000005</v>
      </c>
      <c r="N62" s="38"/>
      <c r="O62" s="38"/>
    </row>
    <row r="63" spans="1:15" s="39" customFormat="1" ht="13.5" x14ac:dyDescent="0.2">
      <c r="A63" s="72">
        <v>62</v>
      </c>
      <c r="B63" s="72">
        <v>1306</v>
      </c>
      <c r="C63" s="72">
        <v>13</v>
      </c>
      <c r="D63" s="73" t="s">
        <v>25</v>
      </c>
      <c r="E63" s="73">
        <v>922</v>
      </c>
      <c r="F63" s="73">
        <v>61</v>
      </c>
      <c r="G63" s="73">
        <f t="shared" si="0"/>
        <v>983</v>
      </c>
      <c r="H63" s="73">
        <f t="shared" si="1"/>
        <v>1081.3000000000002</v>
      </c>
      <c r="I63" s="82">
        <f t="shared" si="9"/>
        <v>25460</v>
      </c>
      <c r="J63" s="83">
        <f t="shared" si="2"/>
        <v>25027180</v>
      </c>
      <c r="K63" s="84">
        <f t="shared" si="3"/>
        <v>27279626</v>
      </c>
      <c r="L63" s="85">
        <f t="shared" si="4"/>
        <v>68000</v>
      </c>
      <c r="M63" s="84">
        <f t="shared" si="5"/>
        <v>3460160.0000000005</v>
      </c>
      <c r="N63" s="38"/>
      <c r="O63" s="38"/>
    </row>
    <row r="64" spans="1:15" s="39" customFormat="1" ht="13.5" x14ac:dyDescent="0.2">
      <c r="A64" s="72">
        <v>63</v>
      </c>
      <c r="B64" s="72">
        <v>1307</v>
      </c>
      <c r="C64" s="72">
        <v>13</v>
      </c>
      <c r="D64" s="73" t="s">
        <v>16</v>
      </c>
      <c r="E64" s="73">
        <v>654</v>
      </c>
      <c r="F64" s="73">
        <v>50</v>
      </c>
      <c r="G64" s="73">
        <f t="shared" si="0"/>
        <v>704</v>
      </c>
      <c r="H64" s="73">
        <f t="shared" si="1"/>
        <v>774.40000000000009</v>
      </c>
      <c r="I64" s="82">
        <f t="shared" si="9"/>
        <v>25460</v>
      </c>
      <c r="J64" s="83">
        <f t="shared" si="2"/>
        <v>17923840</v>
      </c>
      <c r="K64" s="84">
        <f t="shared" si="3"/>
        <v>19536986</v>
      </c>
      <c r="L64" s="85">
        <f t="shared" si="4"/>
        <v>49000</v>
      </c>
      <c r="M64" s="84">
        <f t="shared" si="5"/>
        <v>2478080.0000000005</v>
      </c>
      <c r="N64" s="38"/>
      <c r="O64" s="38"/>
    </row>
    <row r="65" spans="1:15" s="39" customFormat="1" ht="13.5" x14ac:dyDescent="0.2">
      <c r="A65" s="72">
        <v>64</v>
      </c>
      <c r="B65" s="72">
        <v>1308</v>
      </c>
      <c r="C65" s="72">
        <v>13</v>
      </c>
      <c r="D65" s="73" t="s">
        <v>16</v>
      </c>
      <c r="E65" s="73">
        <v>654</v>
      </c>
      <c r="F65" s="73">
        <v>50</v>
      </c>
      <c r="G65" s="73">
        <f t="shared" si="0"/>
        <v>704</v>
      </c>
      <c r="H65" s="73">
        <f t="shared" si="1"/>
        <v>774.40000000000009</v>
      </c>
      <c r="I65" s="82">
        <f t="shared" si="9"/>
        <v>25460</v>
      </c>
      <c r="J65" s="83">
        <f t="shared" si="2"/>
        <v>17923840</v>
      </c>
      <c r="K65" s="84">
        <f t="shared" si="3"/>
        <v>19536986</v>
      </c>
      <c r="L65" s="85">
        <f t="shared" si="4"/>
        <v>49000</v>
      </c>
      <c r="M65" s="84">
        <f t="shared" si="5"/>
        <v>2478080.0000000005</v>
      </c>
      <c r="N65" s="38"/>
      <c r="O65" s="38"/>
    </row>
    <row r="66" spans="1:15" s="39" customFormat="1" ht="13.5" x14ac:dyDescent="0.2">
      <c r="A66" s="72">
        <v>65</v>
      </c>
      <c r="B66" s="72">
        <v>1401</v>
      </c>
      <c r="C66" s="72">
        <v>14</v>
      </c>
      <c r="D66" s="73" t="s">
        <v>25</v>
      </c>
      <c r="E66" s="73">
        <v>843</v>
      </c>
      <c r="F66" s="73">
        <v>58</v>
      </c>
      <c r="G66" s="73">
        <f t="shared" si="0"/>
        <v>901</v>
      </c>
      <c r="H66" s="73">
        <f t="shared" si="1"/>
        <v>991.10000000000014</v>
      </c>
      <c r="I66" s="82">
        <f>I65+80</f>
        <v>25540</v>
      </c>
      <c r="J66" s="83">
        <f t="shared" si="2"/>
        <v>23011540</v>
      </c>
      <c r="K66" s="84">
        <f t="shared" si="3"/>
        <v>25082579</v>
      </c>
      <c r="L66" s="85">
        <f t="shared" si="4"/>
        <v>62500</v>
      </c>
      <c r="M66" s="84">
        <f t="shared" si="5"/>
        <v>3171520.0000000005</v>
      </c>
      <c r="N66" s="38"/>
      <c r="O66" s="38"/>
    </row>
    <row r="67" spans="1:15" s="39" customFormat="1" ht="13.5" x14ac:dyDescent="0.2">
      <c r="A67" s="72">
        <v>66</v>
      </c>
      <c r="B67" s="72">
        <v>1402</v>
      </c>
      <c r="C67" s="72">
        <v>14</v>
      </c>
      <c r="D67" s="73" t="s">
        <v>25</v>
      </c>
      <c r="E67" s="73">
        <v>843</v>
      </c>
      <c r="F67" s="73">
        <v>58</v>
      </c>
      <c r="G67" s="73">
        <f t="shared" ref="G67:G128" si="10">E67+F67</f>
        <v>901</v>
      </c>
      <c r="H67" s="73">
        <f t="shared" ref="H67:H128" si="11">G67*1.1</f>
        <v>991.10000000000014</v>
      </c>
      <c r="I67" s="82">
        <f t="shared" ref="I67:I73" si="12">I66</f>
        <v>25540</v>
      </c>
      <c r="J67" s="83">
        <f t="shared" ref="J67:J130" si="13">G67*I67</f>
        <v>23011540</v>
      </c>
      <c r="K67" s="84">
        <f t="shared" ref="K67:K130" si="14">ROUND(J67*1.09,0)</f>
        <v>25082579</v>
      </c>
      <c r="L67" s="85">
        <f t="shared" ref="L67:L130" si="15">MROUND((K67*0.03/12),500)</f>
        <v>62500</v>
      </c>
      <c r="M67" s="84">
        <f t="shared" ref="M67:M130" si="16">H67*3200</f>
        <v>3171520.0000000005</v>
      </c>
      <c r="N67" s="38"/>
      <c r="O67" s="38"/>
    </row>
    <row r="68" spans="1:15" s="39" customFormat="1" ht="13.5" x14ac:dyDescent="0.2">
      <c r="A68" s="72">
        <v>67</v>
      </c>
      <c r="B68" s="72">
        <v>1403</v>
      </c>
      <c r="C68" s="72">
        <v>14</v>
      </c>
      <c r="D68" s="73" t="s">
        <v>16</v>
      </c>
      <c r="E68" s="73">
        <v>677</v>
      </c>
      <c r="F68" s="73">
        <v>50</v>
      </c>
      <c r="G68" s="73">
        <f t="shared" si="10"/>
        <v>727</v>
      </c>
      <c r="H68" s="73">
        <f t="shared" si="11"/>
        <v>799.7</v>
      </c>
      <c r="I68" s="82">
        <f t="shared" si="12"/>
        <v>25540</v>
      </c>
      <c r="J68" s="83">
        <f t="shared" si="13"/>
        <v>18567580</v>
      </c>
      <c r="K68" s="84">
        <f t="shared" si="14"/>
        <v>20238662</v>
      </c>
      <c r="L68" s="85">
        <f t="shared" si="15"/>
        <v>50500</v>
      </c>
      <c r="M68" s="84">
        <f t="shared" si="16"/>
        <v>2559040</v>
      </c>
      <c r="N68" s="38"/>
      <c r="O68" s="38"/>
    </row>
    <row r="69" spans="1:15" s="39" customFormat="1" ht="13.5" x14ac:dyDescent="0.2">
      <c r="A69" s="72">
        <v>68</v>
      </c>
      <c r="B69" s="72">
        <v>1404</v>
      </c>
      <c r="C69" s="72">
        <v>14</v>
      </c>
      <c r="D69" s="73" t="s">
        <v>16</v>
      </c>
      <c r="E69" s="73">
        <v>677</v>
      </c>
      <c r="F69" s="73">
        <v>50</v>
      </c>
      <c r="G69" s="73">
        <f t="shared" si="10"/>
        <v>727</v>
      </c>
      <c r="H69" s="73">
        <f t="shared" si="11"/>
        <v>799.7</v>
      </c>
      <c r="I69" s="82">
        <f t="shared" si="12"/>
        <v>25540</v>
      </c>
      <c r="J69" s="83">
        <f t="shared" si="13"/>
        <v>18567580</v>
      </c>
      <c r="K69" s="84">
        <f t="shared" si="14"/>
        <v>20238662</v>
      </c>
      <c r="L69" s="85">
        <f t="shared" si="15"/>
        <v>50500</v>
      </c>
      <c r="M69" s="84">
        <f t="shared" si="16"/>
        <v>2559040</v>
      </c>
      <c r="N69" s="38"/>
      <c r="O69" s="38"/>
    </row>
    <row r="70" spans="1:15" s="39" customFormat="1" ht="13.5" x14ac:dyDescent="0.2">
      <c r="A70" s="72">
        <v>69</v>
      </c>
      <c r="B70" s="72">
        <v>1405</v>
      </c>
      <c r="C70" s="72">
        <v>14</v>
      </c>
      <c r="D70" s="73" t="s">
        <v>25</v>
      </c>
      <c r="E70" s="73">
        <v>922</v>
      </c>
      <c r="F70" s="73">
        <v>61</v>
      </c>
      <c r="G70" s="73">
        <f t="shared" si="10"/>
        <v>983</v>
      </c>
      <c r="H70" s="73">
        <f t="shared" si="11"/>
        <v>1081.3000000000002</v>
      </c>
      <c r="I70" s="82">
        <f t="shared" si="12"/>
        <v>25540</v>
      </c>
      <c r="J70" s="83">
        <f t="shared" si="13"/>
        <v>25105820</v>
      </c>
      <c r="K70" s="84">
        <f t="shared" si="14"/>
        <v>27365344</v>
      </c>
      <c r="L70" s="85">
        <f t="shared" si="15"/>
        <v>68500</v>
      </c>
      <c r="M70" s="84">
        <f t="shared" si="16"/>
        <v>3460160.0000000005</v>
      </c>
      <c r="N70" s="38"/>
      <c r="O70" s="38"/>
    </row>
    <row r="71" spans="1:15" s="39" customFormat="1" ht="13.5" x14ac:dyDescent="0.2">
      <c r="A71" s="72">
        <v>70</v>
      </c>
      <c r="B71" s="72">
        <v>1406</v>
      </c>
      <c r="C71" s="72">
        <v>14</v>
      </c>
      <c r="D71" s="73" t="s">
        <v>25</v>
      </c>
      <c r="E71" s="73">
        <v>922</v>
      </c>
      <c r="F71" s="73">
        <v>61</v>
      </c>
      <c r="G71" s="73">
        <f t="shared" si="10"/>
        <v>983</v>
      </c>
      <c r="H71" s="73">
        <f t="shared" si="11"/>
        <v>1081.3000000000002</v>
      </c>
      <c r="I71" s="82">
        <f t="shared" si="12"/>
        <v>25540</v>
      </c>
      <c r="J71" s="83">
        <f t="shared" si="13"/>
        <v>25105820</v>
      </c>
      <c r="K71" s="84">
        <f t="shared" si="14"/>
        <v>27365344</v>
      </c>
      <c r="L71" s="85">
        <f t="shared" si="15"/>
        <v>68500</v>
      </c>
      <c r="M71" s="84">
        <f t="shared" si="16"/>
        <v>3460160.0000000005</v>
      </c>
      <c r="N71" s="38"/>
      <c r="O71" s="38"/>
    </row>
    <row r="72" spans="1:15" s="39" customFormat="1" ht="13.5" x14ac:dyDescent="0.2">
      <c r="A72" s="72">
        <v>71</v>
      </c>
      <c r="B72" s="72">
        <v>1407</v>
      </c>
      <c r="C72" s="72">
        <v>14</v>
      </c>
      <c r="D72" s="73" t="s">
        <v>16</v>
      </c>
      <c r="E72" s="73">
        <v>654</v>
      </c>
      <c r="F72" s="73">
        <v>50</v>
      </c>
      <c r="G72" s="73">
        <f t="shared" si="10"/>
        <v>704</v>
      </c>
      <c r="H72" s="73">
        <f t="shared" si="11"/>
        <v>774.40000000000009</v>
      </c>
      <c r="I72" s="82">
        <f t="shared" si="12"/>
        <v>25540</v>
      </c>
      <c r="J72" s="83">
        <f t="shared" si="13"/>
        <v>17980160</v>
      </c>
      <c r="K72" s="84">
        <f t="shared" si="14"/>
        <v>19598374</v>
      </c>
      <c r="L72" s="85">
        <f t="shared" si="15"/>
        <v>49000</v>
      </c>
      <c r="M72" s="84">
        <f t="shared" si="16"/>
        <v>2478080.0000000005</v>
      </c>
      <c r="N72" s="38"/>
      <c r="O72" s="38"/>
    </row>
    <row r="73" spans="1:15" s="39" customFormat="1" ht="13.5" x14ac:dyDescent="0.2">
      <c r="A73" s="72">
        <v>72</v>
      </c>
      <c r="B73" s="72">
        <v>1408</v>
      </c>
      <c r="C73" s="72">
        <v>14</v>
      </c>
      <c r="D73" s="73" t="s">
        <v>16</v>
      </c>
      <c r="E73" s="73">
        <v>654</v>
      </c>
      <c r="F73" s="73">
        <v>50</v>
      </c>
      <c r="G73" s="73">
        <f t="shared" si="10"/>
        <v>704</v>
      </c>
      <c r="H73" s="73">
        <f t="shared" si="11"/>
        <v>774.40000000000009</v>
      </c>
      <c r="I73" s="82">
        <f t="shared" si="12"/>
        <v>25540</v>
      </c>
      <c r="J73" s="83">
        <f t="shared" si="13"/>
        <v>17980160</v>
      </c>
      <c r="K73" s="84">
        <f t="shared" si="14"/>
        <v>19598374</v>
      </c>
      <c r="L73" s="85">
        <f t="shared" si="15"/>
        <v>49000</v>
      </c>
      <c r="M73" s="84">
        <f t="shared" si="16"/>
        <v>2478080.0000000005</v>
      </c>
      <c r="N73" s="38"/>
      <c r="O73" s="38"/>
    </row>
    <row r="74" spans="1:15" s="39" customFormat="1" ht="13.5" x14ac:dyDescent="0.2">
      <c r="A74" s="72">
        <v>73</v>
      </c>
      <c r="B74" s="72">
        <v>1501</v>
      </c>
      <c r="C74" s="72">
        <v>15</v>
      </c>
      <c r="D74" s="73" t="s">
        <v>25</v>
      </c>
      <c r="E74" s="73">
        <v>843</v>
      </c>
      <c r="F74" s="73">
        <v>58</v>
      </c>
      <c r="G74" s="73">
        <f t="shared" si="10"/>
        <v>901</v>
      </c>
      <c r="H74" s="73">
        <f t="shared" si="11"/>
        <v>991.10000000000014</v>
      </c>
      <c r="I74" s="82">
        <f>I73+80</f>
        <v>25620</v>
      </c>
      <c r="J74" s="83">
        <f t="shared" si="13"/>
        <v>23083620</v>
      </c>
      <c r="K74" s="84">
        <f t="shared" si="14"/>
        <v>25161146</v>
      </c>
      <c r="L74" s="85">
        <f t="shared" si="15"/>
        <v>63000</v>
      </c>
      <c r="M74" s="84">
        <f t="shared" si="16"/>
        <v>3171520.0000000005</v>
      </c>
      <c r="N74" s="38"/>
      <c r="O74" s="38"/>
    </row>
    <row r="75" spans="1:15" s="39" customFormat="1" ht="13.5" x14ac:dyDescent="0.2">
      <c r="A75" s="72">
        <v>74</v>
      </c>
      <c r="B75" s="72">
        <v>1502</v>
      </c>
      <c r="C75" s="72">
        <v>15</v>
      </c>
      <c r="D75" s="73" t="s">
        <v>25</v>
      </c>
      <c r="E75" s="73">
        <v>843</v>
      </c>
      <c r="F75" s="73">
        <v>58</v>
      </c>
      <c r="G75" s="73">
        <f t="shared" si="10"/>
        <v>901</v>
      </c>
      <c r="H75" s="73">
        <f t="shared" si="11"/>
        <v>991.10000000000014</v>
      </c>
      <c r="I75" s="82">
        <f>I74</f>
        <v>25620</v>
      </c>
      <c r="J75" s="83">
        <f t="shared" si="13"/>
        <v>23083620</v>
      </c>
      <c r="K75" s="84">
        <f t="shared" si="14"/>
        <v>25161146</v>
      </c>
      <c r="L75" s="85">
        <f t="shared" si="15"/>
        <v>63000</v>
      </c>
      <c r="M75" s="84">
        <f t="shared" si="16"/>
        <v>3171520.0000000005</v>
      </c>
      <c r="N75" s="38"/>
      <c r="O75" s="38"/>
    </row>
    <row r="76" spans="1:15" s="39" customFormat="1" ht="13.5" x14ac:dyDescent="0.2">
      <c r="A76" s="72">
        <v>75</v>
      </c>
      <c r="B76" s="72">
        <v>1503</v>
      </c>
      <c r="C76" s="72">
        <v>15</v>
      </c>
      <c r="D76" s="73" t="s">
        <v>16</v>
      </c>
      <c r="E76" s="73">
        <v>677</v>
      </c>
      <c r="F76" s="73">
        <v>50</v>
      </c>
      <c r="G76" s="73">
        <f t="shared" si="10"/>
        <v>727</v>
      </c>
      <c r="H76" s="73">
        <f t="shared" si="11"/>
        <v>799.7</v>
      </c>
      <c r="I76" s="82">
        <f>I75</f>
        <v>25620</v>
      </c>
      <c r="J76" s="83">
        <f t="shared" si="13"/>
        <v>18625740</v>
      </c>
      <c r="K76" s="84">
        <f t="shared" si="14"/>
        <v>20302057</v>
      </c>
      <c r="L76" s="85">
        <f t="shared" si="15"/>
        <v>51000</v>
      </c>
      <c r="M76" s="84">
        <f t="shared" si="16"/>
        <v>2559040</v>
      </c>
      <c r="N76" s="38"/>
      <c r="O76" s="38"/>
    </row>
    <row r="77" spans="1:15" s="39" customFormat="1" ht="13.5" x14ac:dyDescent="0.2">
      <c r="A77" s="72">
        <v>76</v>
      </c>
      <c r="B77" s="72">
        <v>1504</v>
      </c>
      <c r="C77" s="72">
        <v>15</v>
      </c>
      <c r="D77" s="73" t="s">
        <v>16</v>
      </c>
      <c r="E77" s="73">
        <v>677</v>
      </c>
      <c r="F77" s="73">
        <v>50</v>
      </c>
      <c r="G77" s="73">
        <f t="shared" si="10"/>
        <v>727</v>
      </c>
      <c r="H77" s="73">
        <f t="shared" si="11"/>
        <v>799.7</v>
      </c>
      <c r="I77" s="82">
        <f>I76</f>
        <v>25620</v>
      </c>
      <c r="J77" s="83">
        <f t="shared" si="13"/>
        <v>18625740</v>
      </c>
      <c r="K77" s="84">
        <f t="shared" si="14"/>
        <v>20302057</v>
      </c>
      <c r="L77" s="85">
        <f t="shared" si="15"/>
        <v>51000</v>
      </c>
      <c r="M77" s="84">
        <f t="shared" si="16"/>
        <v>2559040</v>
      </c>
      <c r="N77" s="38"/>
      <c r="O77" s="38"/>
    </row>
    <row r="78" spans="1:15" s="39" customFormat="1" ht="13.5" x14ac:dyDescent="0.2">
      <c r="A78" s="72">
        <v>77</v>
      </c>
      <c r="B78" s="72">
        <v>1507</v>
      </c>
      <c r="C78" s="72">
        <v>15</v>
      </c>
      <c r="D78" s="73" t="s">
        <v>16</v>
      </c>
      <c r="E78" s="73">
        <v>654</v>
      </c>
      <c r="F78" s="73">
        <v>50</v>
      </c>
      <c r="G78" s="73">
        <f t="shared" si="10"/>
        <v>704</v>
      </c>
      <c r="H78" s="73">
        <f t="shared" si="11"/>
        <v>774.40000000000009</v>
      </c>
      <c r="I78" s="82">
        <f>I77</f>
        <v>25620</v>
      </c>
      <c r="J78" s="83">
        <f t="shared" si="13"/>
        <v>18036480</v>
      </c>
      <c r="K78" s="84">
        <f t="shared" si="14"/>
        <v>19659763</v>
      </c>
      <c r="L78" s="85">
        <f t="shared" si="15"/>
        <v>49000</v>
      </c>
      <c r="M78" s="84">
        <f t="shared" si="16"/>
        <v>2478080.0000000005</v>
      </c>
      <c r="N78" s="38"/>
      <c r="O78" s="38"/>
    </row>
    <row r="79" spans="1:15" s="39" customFormat="1" ht="13.5" x14ac:dyDescent="0.2">
      <c r="A79" s="72">
        <v>78</v>
      </c>
      <c r="B79" s="72">
        <v>1508</v>
      </c>
      <c r="C79" s="72">
        <v>15</v>
      </c>
      <c r="D79" s="73" t="s">
        <v>16</v>
      </c>
      <c r="E79" s="73">
        <v>654</v>
      </c>
      <c r="F79" s="73">
        <v>50</v>
      </c>
      <c r="G79" s="73">
        <f t="shared" si="10"/>
        <v>704</v>
      </c>
      <c r="H79" s="73">
        <f t="shared" si="11"/>
        <v>774.40000000000009</v>
      </c>
      <c r="I79" s="82">
        <f>I78</f>
        <v>25620</v>
      </c>
      <c r="J79" s="83">
        <f t="shared" si="13"/>
        <v>18036480</v>
      </c>
      <c r="K79" s="84">
        <f t="shared" si="14"/>
        <v>19659763</v>
      </c>
      <c r="L79" s="85">
        <f t="shared" si="15"/>
        <v>49000</v>
      </c>
      <c r="M79" s="84">
        <f t="shared" si="16"/>
        <v>2478080.0000000005</v>
      </c>
      <c r="N79" s="38"/>
      <c r="O79" s="38"/>
    </row>
    <row r="80" spans="1:15" s="39" customFormat="1" ht="13.5" x14ac:dyDescent="0.2">
      <c r="A80" s="72">
        <v>79</v>
      </c>
      <c r="B80" s="72">
        <v>1601</v>
      </c>
      <c r="C80" s="72">
        <v>16</v>
      </c>
      <c r="D80" s="73" t="s">
        <v>25</v>
      </c>
      <c r="E80" s="73">
        <v>843</v>
      </c>
      <c r="F80" s="73">
        <v>58</v>
      </c>
      <c r="G80" s="73">
        <f t="shared" si="10"/>
        <v>901</v>
      </c>
      <c r="H80" s="73">
        <f t="shared" si="11"/>
        <v>991.10000000000014</v>
      </c>
      <c r="I80" s="82">
        <f>I79+80</f>
        <v>25700</v>
      </c>
      <c r="J80" s="83">
        <f t="shared" si="13"/>
        <v>23155700</v>
      </c>
      <c r="K80" s="84">
        <f t="shared" si="14"/>
        <v>25239713</v>
      </c>
      <c r="L80" s="85">
        <f t="shared" si="15"/>
        <v>63000</v>
      </c>
      <c r="M80" s="84">
        <f t="shared" si="16"/>
        <v>3171520.0000000005</v>
      </c>
      <c r="N80" s="38"/>
      <c r="O80" s="38"/>
    </row>
    <row r="81" spans="1:15" s="39" customFormat="1" ht="13.5" x14ac:dyDescent="0.2">
      <c r="A81" s="72">
        <v>80</v>
      </c>
      <c r="B81" s="72">
        <v>1602</v>
      </c>
      <c r="C81" s="72">
        <v>16</v>
      </c>
      <c r="D81" s="73" t="s">
        <v>25</v>
      </c>
      <c r="E81" s="73">
        <v>843</v>
      </c>
      <c r="F81" s="73">
        <v>58</v>
      </c>
      <c r="G81" s="73">
        <f t="shared" si="10"/>
        <v>901</v>
      </c>
      <c r="H81" s="73">
        <f t="shared" si="11"/>
        <v>991.10000000000014</v>
      </c>
      <c r="I81" s="82">
        <f t="shared" ref="I81:I87" si="17">I80</f>
        <v>25700</v>
      </c>
      <c r="J81" s="83">
        <f t="shared" si="13"/>
        <v>23155700</v>
      </c>
      <c r="K81" s="84">
        <f t="shared" si="14"/>
        <v>25239713</v>
      </c>
      <c r="L81" s="85">
        <f t="shared" si="15"/>
        <v>63000</v>
      </c>
      <c r="M81" s="84">
        <f t="shared" si="16"/>
        <v>3171520.0000000005</v>
      </c>
      <c r="N81" s="38"/>
      <c r="O81" s="38"/>
    </row>
    <row r="82" spans="1:15" s="39" customFormat="1" ht="13.5" x14ac:dyDescent="0.2">
      <c r="A82" s="72">
        <v>81</v>
      </c>
      <c r="B82" s="72">
        <v>1603</v>
      </c>
      <c r="C82" s="72">
        <v>16</v>
      </c>
      <c r="D82" s="73" t="s">
        <v>16</v>
      </c>
      <c r="E82" s="73">
        <v>677</v>
      </c>
      <c r="F82" s="73">
        <v>50</v>
      </c>
      <c r="G82" s="73">
        <f t="shared" si="10"/>
        <v>727</v>
      </c>
      <c r="H82" s="73">
        <f t="shared" si="11"/>
        <v>799.7</v>
      </c>
      <c r="I82" s="82">
        <f t="shared" si="17"/>
        <v>25700</v>
      </c>
      <c r="J82" s="83">
        <f t="shared" si="13"/>
        <v>18683900</v>
      </c>
      <c r="K82" s="84">
        <f t="shared" si="14"/>
        <v>20365451</v>
      </c>
      <c r="L82" s="85">
        <f t="shared" si="15"/>
        <v>51000</v>
      </c>
      <c r="M82" s="84">
        <f t="shared" si="16"/>
        <v>2559040</v>
      </c>
      <c r="N82" s="38"/>
      <c r="O82" s="38"/>
    </row>
    <row r="83" spans="1:15" s="39" customFormat="1" ht="13.5" x14ac:dyDescent="0.2">
      <c r="A83" s="72">
        <v>82</v>
      </c>
      <c r="B83" s="72">
        <v>1604</v>
      </c>
      <c r="C83" s="72">
        <v>16</v>
      </c>
      <c r="D83" s="73" t="s">
        <v>16</v>
      </c>
      <c r="E83" s="73">
        <v>677</v>
      </c>
      <c r="F83" s="73">
        <v>50</v>
      </c>
      <c r="G83" s="73">
        <f t="shared" si="10"/>
        <v>727</v>
      </c>
      <c r="H83" s="73">
        <f t="shared" si="11"/>
        <v>799.7</v>
      </c>
      <c r="I83" s="82">
        <f t="shared" si="17"/>
        <v>25700</v>
      </c>
      <c r="J83" s="83">
        <f t="shared" si="13"/>
        <v>18683900</v>
      </c>
      <c r="K83" s="84">
        <f t="shared" si="14"/>
        <v>20365451</v>
      </c>
      <c r="L83" s="85">
        <f t="shared" si="15"/>
        <v>51000</v>
      </c>
      <c r="M83" s="84">
        <f t="shared" si="16"/>
        <v>2559040</v>
      </c>
      <c r="N83" s="38"/>
      <c r="O83" s="38"/>
    </row>
    <row r="84" spans="1:15" s="39" customFormat="1" ht="13.5" x14ac:dyDescent="0.2">
      <c r="A84" s="72">
        <v>83</v>
      </c>
      <c r="B84" s="72">
        <v>1605</v>
      </c>
      <c r="C84" s="72">
        <v>16</v>
      </c>
      <c r="D84" s="73" t="s">
        <v>25</v>
      </c>
      <c r="E84" s="73">
        <v>922</v>
      </c>
      <c r="F84" s="73">
        <v>61</v>
      </c>
      <c r="G84" s="73">
        <f t="shared" si="10"/>
        <v>983</v>
      </c>
      <c r="H84" s="73">
        <f t="shared" si="11"/>
        <v>1081.3000000000002</v>
      </c>
      <c r="I84" s="82">
        <f t="shared" si="17"/>
        <v>25700</v>
      </c>
      <c r="J84" s="83">
        <f t="shared" si="13"/>
        <v>25263100</v>
      </c>
      <c r="K84" s="84">
        <f t="shared" si="14"/>
        <v>27536779</v>
      </c>
      <c r="L84" s="85">
        <f t="shared" si="15"/>
        <v>69000</v>
      </c>
      <c r="M84" s="84">
        <f t="shared" si="16"/>
        <v>3460160.0000000005</v>
      </c>
      <c r="N84" s="38"/>
      <c r="O84" s="38"/>
    </row>
    <row r="85" spans="1:15" s="39" customFormat="1" ht="13.5" x14ac:dyDescent="0.2">
      <c r="A85" s="72">
        <v>84</v>
      </c>
      <c r="B85" s="72">
        <v>1606</v>
      </c>
      <c r="C85" s="72">
        <v>16</v>
      </c>
      <c r="D85" s="73" t="s">
        <v>25</v>
      </c>
      <c r="E85" s="73">
        <v>922</v>
      </c>
      <c r="F85" s="73">
        <v>61</v>
      </c>
      <c r="G85" s="73">
        <f t="shared" si="10"/>
        <v>983</v>
      </c>
      <c r="H85" s="73">
        <f t="shared" si="11"/>
        <v>1081.3000000000002</v>
      </c>
      <c r="I85" s="82">
        <f t="shared" si="17"/>
        <v>25700</v>
      </c>
      <c r="J85" s="83">
        <f t="shared" si="13"/>
        <v>25263100</v>
      </c>
      <c r="K85" s="84">
        <f t="shared" si="14"/>
        <v>27536779</v>
      </c>
      <c r="L85" s="85">
        <f t="shared" si="15"/>
        <v>69000</v>
      </c>
      <c r="M85" s="84">
        <f t="shared" si="16"/>
        <v>3460160.0000000005</v>
      </c>
      <c r="N85" s="38"/>
      <c r="O85" s="38"/>
    </row>
    <row r="86" spans="1:15" s="39" customFormat="1" ht="13.5" x14ac:dyDescent="0.2">
      <c r="A86" s="72">
        <v>85</v>
      </c>
      <c r="B86" s="72">
        <v>1607</v>
      </c>
      <c r="C86" s="72">
        <v>16</v>
      </c>
      <c r="D86" s="73" t="s">
        <v>16</v>
      </c>
      <c r="E86" s="73">
        <v>654</v>
      </c>
      <c r="F86" s="73">
        <v>50</v>
      </c>
      <c r="G86" s="73">
        <f t="shared" si="10"/>
        <v>704</v>
      </c>
      <c r="H86" s="73">
        <f t="shared" si="11"/>
        <v>774.40000000000009</v>
      </c>
      <c r="I86" s="82">
        <f t="shared" si="17"/>
        <v>25700</v>
      </c>
      <c r="J86" s="83">
        <f t="shared" si="13"/>
        <v>18092800</v>
      </c>
      <c r="K86" s="84">
        <f t="shared" si="14"/>
        <v>19721152</v>
      </c>
      <c r="L86" s="85">
        <f t="shared" si="15"/>
        <v>49500</v>
      </c>
      <c r="M86" s="84">
        <f t="shared" si="16"/>
        <v>2478080.0000000005</v>
      </c>
      <c r="N86" s="38"/>
      <c r="O86" s="38"/>
    </row>
    <row r="87" spans="1:15" s="39" customFormat="1" ht="13.5" x14ac:dyDescent="0.2">
      <c r="A87" s="72">
        <v>86</v>
      </c>
      <c r="B87" s="72">
        <v>1608</v>
      </c>
      <c r="C87" s="72">
        <v>16</v>
      </c>
      <c r="D87" s="73" t="s">
        <v>16</v>
      </c>
      <c r="E87" s="73">
        <v>654</v>
      </c>
      <c r="F87" s="73">
        <v>50</v>
      </c>
      <c r="G87" s="73">
        <f t="shared" si="10"/>
        <v>704</v>
      </c>
      <c r="H87" s="73">
        <f t="shared" si="11"/>
        <v>774.40000000000009</v>
      </c>
      <c r="I87" s="82">
        <f t="shared" si="17"/>
        <v>25700</v>
      </c>
      <c r="J87" s="83">
        <f t="shared" si="13"/>
        <v>18092800</v>
      </c>
      <c r="K87" s="84">
        <f t="shared" si="14"/>
        <v>19721152</v>
      </c>
      <c r="L87" s="85">
        <f t="shared" si="15"/>
        <v>49500</v>
      </c>
      <c r="M87" s="84">
        <f t="shared" si="16"/>
        <v>2478080.0000000005</v>
      </c>
      <c r="N87" s="38"/>
      <c r="O87" s="38"/>
    </row>
    <row r="88" spans="1:15" s="39" customFormat="1" ht="13.5" x14ac:dyDescent="0.2">
      <c r="A88" s="72">
        <v>87</v>
      </c>
      <c r="B88" s="72">
        <v>1701</v>
      </c>
      <c r="C88" s="72">
        <v>17</v>
      </c>
      <c r="D88" s="73" t="s">
        <v>25</v>
      </c>
      <c r="E88" s="73">
        <v>843</v>
      </c>
      <c r="F88" s="73">
        <v>58</v>
      </c>
      <c r="G88" s="73">
        <f t="shared" si="10"/>
        <v>901</v>
      </c>
      <c r="H88" s="73">
        <f t="shared" si="11"/>
        <v>991.10000000000014</v>
      </c>
      <c r="I88" s="82">
        <f>I87+80</f>
        <v>25780</v>
      </c>
      <c r="J88" s="83">
        <f t="shared" si="13"/>
        <v>23227780</v>
      </c>
      <c r="K88" s="84">
        <f t="shared" si="14"/>
        <v>25318280</v>
      </c>
      <c r="L88" s="85">
        <f t="shared" si="15"/>
        <v>63500</v>
      </c>
      <c r="M88" s="84">
        <f t="shared" si="16"/>
        <v>3171520.0000000005</v>
      </c>
      <c r="N88" s="38"/>
      <c r="O88" s="38"/>
    </row>
    <row r="89" spans="1:15" s="39" customFormat="1" ht="13.5" x14ac:dyDescent="0.2">
      <c r="A89" s="72">
        <v>88</v>
      </c>
      <c r="B89" s="72">
        <v>1702</v>
      </c>
      <c r="C89" s="72">
        <v>17</v>
      </c>
      <c r="D89" s="73" t="s">
        <v>25</v>
      </c>
      <c r="E89" s="73">
        <v>843</v>
      </c>
      <c r="F89" s="73">
        <v>58</v>
      </c>
      <c r="G89" s="73">
        <f t="shared" si="10"/>
        <v>901</v>
      </c>
      <c r="H89" s="73">
        <f t="shared" si="11"/>
        <v>991.10000000000014</v>
      </c>
      <c r="I89" s="82">
        <f t="shared" ref="I89:I95" si="18">I88</f>
        <v>25780</v>
      </c>
      <c r="J89" s="83">
        <f t="shared" si="13"/>
        <v>23227780</v>
      </c>
      <c r="K89" s="84">
        <f t="shared" si="14"/>
        <v>25318280</v>
      </c>
      <c r="L89" s="85">
        <f t="shared" si="15"/>
        <v>63500</v>
      </c>
      <c r="M89" s="84">
        <f t="shared" si="16"/>
        <v>3171520.0000000005</v>
      </c>
      <c r="N89" s="38"/>
      <c r="O89" s="38"/>
    </row>
    <row r="90" spans="1:15" s="39" customFormat="1" ht="13.5" x14ac:dyDescent="0.2">
      <c r="A90" s="72">
        <v>89</v>
      </c>
      <c r="B90" s="72">
        <v>1703</v>
      </c>
      <c r="C90" s="72">
        <v>17</v>
      </c>
      <c r="D90" s="73" t="s">
        <v>16</v>
      </c>
      <c r="E90" s="73">
        <v>677</v>
      </c>
      <c r="F90" s="73">
        <v>50</v>
      </c>
      <c r="G90" s="73">
        <f t="shared" si="10"/>
        <v>727</v>
      </c>
      <c r="H90" s="73">
        <f t="shared" si="11"/>
        <v>799.7</v>
      </c>
      <c r="I90" s="82">
        <f t="shared" si="18"/>
        <v>25780</v>
      </c>
      <c r="J90" s="83">
        <f t="shared" si="13"/>
        <v>18742060</v>
      </c>
      <c r="K90" s="84">
        <f t="shared" si="14"/>
        <v>20428845</v>
      </c>
      <c r="L90" s="85">
        <f t="shared" si="15"/>
        <v>51000</v>
      </c>
      <c r="M90" s="84">
        <f t="shared" si="16"/>
        <v>2559040</v>
      </c>
      <c r="N90" s="38"/>
      <c r="O90" s="38"/>
    </row>
    <row r="91" spans="1:15" s="39" customFormat="1" ht="13.5" x14ac:dyDescent="0.2">
      <c r="A91" s="72">
        <v>90</v>
      </c>
      <c r="B91" s="72">
        <v>1704</v>
      </c>
      <c r="C91" s="72">
        <v>17</v>
      </c>
      <c r="D91" s="73" t="s">
        <v>16</v>
      </c>
      <c r="E91" s="73">
        <v>677</v>
      </c>
      <c r="F91" s="73">
        <v>50</v>
      </c>
      <c r="G91" s="73">
        <f t="shared" si="10"/>
        <v>727</v>
      </c>
      <c r="H91" s="73">
        <f t="shared" si="11"/>
        <v>799.7</v>
      </c>
      <c r="I91" s="82">
        <f t="shared" si="18"/>
        <v>25780</v>
      </c>
      <c r="J91" s="83">
        <f t="shared" si="13"/>
        <v>18742060</v>
      </c>
      <c r="K91" s="84">
        <f t="shared" si="14"/>
        <v>20428845</v>
      </c>
      <c r="L91" s="85">
        <f t="shared" si="15"/>
        <v>51000</v>
      </c>
      <c r="M91" s="84">
        <f t="shared" si="16"/>
        <v>2559040</v>
      </c>
      <c r="N91" s="38"/>
      <c r="O91" s="38"/>
    </row>
    <row r="92" spans="1:15" s="39" customFormat="1" ht="13.5" x14ac:dyDescent="0.2">
      <c r="A92" s="72">
        <v>91</v>
      </c>
      <c r="B92" s="72">
        <v>1705</v>
      </c>
      <c r="C92" s="72">
        <v>17</v>
      </c>
      <c r="D92" s="73" t="s">
        <v>25</v>
      </c>
      <c r="E92" s="73">
        <v>922</v>
      </c>
      <c r="F92" s="73">
        <v>61</v>
      </c>
      <c r="G92" s="73">
        <f t="shared" si="10"/>
        <v>983</v>
      </c>
      <c r="H92" s="73">
        <f t="shared" si="11"/>
        <v>1081.3000000000002</v>
      </c>
      <c r="I92" s="82">
        <f t="shared" si="18"/>
        <v>25780</v>
      </c>
      <c r="J92" s="83">
        <f t="shared" si="13"/>
        <v>25341740</v>
      </c>
      <c r="K92" s="84">
        <f t="shared" si="14"/>
        <v>27622497</v>
      </c>
      <c r="L92" s="85">
        <f t="shared" si="15"/>
        <v>69000</v>
      </c>
      <c r="M92" s="84">
        <f t="shared" si="16"/>
        <v>3460160.0000000005</v>
      </c>
      <c r="N92" s="38"/>
      <c r="O92" s="38"/>
    </row>
    <row r="93" spans="1:15" s="39" customFormat="1" ht="13.5" x14ac:dyDescent="0.2">
      <c r="A93" s="72">
        <v>92</v>
      </c>
      <c r="B93" s="72">
        <v>1706</v>
      </c>
      <c r="C93" s="72">
        <v>17</v>
      </c>
      <c r="D93" s="73" t="s">
        <v>25</v>
      </c>
      <c r="E93" s="73">
        <v>922</v>
      </c>
      <c r="F93" s="73">
        <v>61</v>
      </c>
      <c r="G93" s="73">
        <f t="shared" si="10"/>
        <v>983</v>
      </c>
      <c r="H93" s="73">
        <f t="shared" si="11"/>
        <v>1081.3000000000002</v>
      </c>
      <c r="I93" s="82">
        <f t="shared" si="18"/>
        <v>25780</v>
      </c>
      <c r="J93" s="83">
        <f t="shared" si="13"/>
        <v>25341740</v>
      </c>
      <c r="K93" s="84">
        <f t="shared" si="14"/>
        <v>27622497</v>
      </c>
      <c r="L93" s="85">
        <f t="shared" si="15"/>
        <v>69000</v>
      </c>
      <c r="M93" s="84">
        <f t="shared" si="16"/>
        <v>3460160.0000000005</v>
      </c>
      <c r="N93" s="38"/>
      <c r="O93" s="38"/>
    </row>
    <row r="94" spans="1:15" s="39" customFormat="1" ht="13.5" x14ac:dyDescent="0.2">
      <c r="A94" s="72">
        <v>93</v>
      </c>
      <c r="B94" s="72">
        <v>1707</v>
      </c>
      <c r="C94" s="72">
        <v>17</v>
      </c>
      <c r="D94" s="73" t="s">
        <v>16</v>
      </c>
      <c r="E94" s="73">
        <v>654</v>
      </c>
      <c r="F94" s="73">
        <v>50</v>
      </c>
      <c r="G94" s="73">
        <f t="shared" si="10"/>
        <v>704</v>
      </c>
      <c r="H94" s="73">
        <f t="shared" si="11"/>
        <v>774.40000000000009</v>
      </c>
      <c r="I94" s="82">
        <f t="shared" si="18"/>
        <v>25780</v>
      </c>
      <c r="J94" s="83">
        <f t="shared" si="13"/>
        <v>18149120</v>
      </c>
      <c r="K94" s="84">
        <f t="shared" si="14"/>
        <v>19782541</v>
      </c>
      <c r="L94" s="85">
        <f t="shared" si="15"/>
        <v>49500</v>
      </c>
      <c r="M94" s="84">
        <f t="shared" si="16"/>
        <v>2478080.0000000005</v>
      </c>
      <c r="N94" s="38"/>
      <c r="O94" s="38"/>
    </row>
    <row r="95" spans="1:15" s="39" customFormat="1" ht="13.5" x14ac:dyDescent="0.2">
      <c r="A95" s="72">
        <v>94</v>
      </c>
      <c r="B95" s="72">
        <v>1708</v>
      </c>
      <c r="C95" s="72">
        <v>17</v>
      </c>
      <c r="D95" s="73" t="s">
        <v>16</v>
      </c>
      <c r="E95" s="73">
        <v>654</v>
      </c>
      <c r="F95" s="73">
        <v>50</v>
      </c>
      <c r="G95" s="73">
        <f t="shared" si="10"/>
        <v>704</v>
      </c>
      <c r="H95" s="73">
        <f t="shared" si="11"/>
        <v>774.40000000000009</v>
      </c>
      <c r="I95" s="82">
        <f t="shared" si="18"/>
        <v>25780</v>
      </c>
      <c r="J95" s="83">
        <f t="shared" si="13"/>
        <v>18149120</v>
      </c>
      <c r="K95" s="84">
        <f t="shared" si="14"/>
        <v>19782541</v>
      </c>
      <c r="L95" s="85">
        <f t="shared" si="15"/>
        <v>49500</v>
      </c>
      <c r="M95" s="84">
        <f t="shared" si="16"/>
        <v>2478080.0000000005</v>
      </c>
      <c r="N95" s="38"/>
      <c r="O95" s="38"/>
    </row>
    <row r="96" spans="1:15" s="39" customFormat="1" ht="13.5" x14ac:dyDescent="0.2">
      <c r="A96" s="72">
        <v>95</v>
      </c>
      <c r="B96" s="72">
        <v>1801</v>
      </c>
      <c r="C96" s="72">
        <v>18</v>
      </c>
      <c r="D96" s="73" t="s">
        <v>25</v>
      </c>
      <c r="E96" s="73">
        <v>843</v>
      </c>
      <c r="F96" s="73">
        <v>58</v>
      </c>
      <c r="G96" s="73">
        <f t="shared" si="10"/>
        <v>901</v>
      </c>
      <c r="H96" s="73">
        <f t="shared" si="11"/>
        <v>991.10000000000014</v>
      </c>
      <c r="I96" s="82">
        <f>I95+80</f>
        <v>25860</v>
      </c>
      <c r="J96" s="83">
        <f t="shared" si="13"/>
        <v>23299860</v>
      </c>
      <c r="K96" s="84">
        <f t="shared" si="14"/>
        <v>25396847</v>
      </c>
      <c r="L96" s="85">
        <f t="shared" si="15"/>
        <v>63500</v>
      </c>
      <c r="M96" s="84">
        <f t="shared" si="16"/>
        <v>3171520.0000000005</v>
      </c>
      <c r="N96" s="38"/>
      <c r="O96" s="38"/>
    </row>
    <row r="97" spans="1:15" s="39" customFormat="1" ht="13.5" x14ac:dyDescent="0.2">
      <c r="A97" s="72">
        <v>96</v>
      </c>
      <c r="B97" s="72">
        <v>1802</v>
      </c>
      <c r="C97" s="72">
        <v>18</v>
      </c>
      <c r="D97" s="73" t="s">
        <v>25</v>
      </c>
      <c r="E97" s="73">
        <v>843</v>
      </c>
      <c r="F97" s="73">
        <v>58</v>
      </c>
      <c r="G97" s="73">
        <f t="shared" si="10"/>
        <v>901</v>
      </c>
      <c r="H97" s="73">
        <f t="shared" si="11"/>
        <v>991.10000000000014</v>
      </c>
      <c r="I97" s="82">
        <f t="shared" ref="I97:I103" si="19">I96</f>
        <v>25860</v>
      </c>
      <c r="J97" s="83">
        <f t="shared" si="13"/>
        <v>23299860</v>
      </c>
      <c r="K97" s="84">
        <f t="shared" si="14"/>
        <v>25396847</v>
      </c>
      <c r="L97" s="85">
        <f t="shared" si="15"/>
        <v>63500</v>
      </c>
      <c r="M97" s="84">
        <f t="shared" si="16"/>
        <v>3171520.0000000005</v>
      </c>
      <c r="N97" s="38"/>
      <c r="O97" s="38"/>
    </row>
    <row r="98" spans="1:15" s="39" customFormat="1" ht="13.5" x14ac:dyDescent="0.2">
      <c r="A98" s="72">
        <v>97</v>
      </c>
      <c r="B98" s="72">
        <v>1803</v>
      </c>
      <c r="C98" s="72">
        <v>18</v>
      </c>
      <c r="D98" s="73" t="s">
        <v>16</v>
      </c>
      <c r="E98" s="73">
        <v>677</v>
      </c>
      <c r="F98" s="73">
        <v>50</v>
      </c>
      <c r="G98" s="73">
        <f t="shared" si="10"/>
        <v>727</v>
      </c>
      <c r="H98" s="73">
        <f t="shared" si="11"/>
        <v>799.7</v>
      </c>
      <c r="I98" s="82">
        <f t="shared" si="19"/>
        <v>25860</v>
      </c>
      <c r="J98" s="83">
        <f t="shared" si="13"/>
        <v>18800220</v>
      </c>
      <c r="K98" s="84">
        <f t="shared" si="14"/>
        <v>20492240</v>
      </c>
      <c r="L98" s="85">
        <f t="shared" si="15"/>
        <v>51000</v>
      </c>
      <c r="M98" s="84">
        <f t="shared" si="16"/>
        <v>2559040</v>
      </c>
      <c r="N98" s="38"/>
      <c r="O98" s="38"/>
    </row>
    <row r="99" spans="1:15" s="39" customFormat="1" ht="13.5" x14ac:dyDescent="0.2">
      <c r="A99" s="72">
        <v>98</v>
      </c>
      <c r="B99" s="72">
        <v>1804</v>
      </c>
      <c r="C99" s="72">
        <v>18</v>
      </c>
      <c r="D99" s="73" t="s">
        <v>16</v>
      </c>
      <c r="E99" s="73">
        <v>677</v>
      </c>
      <c r="F99" s="73">
        <v>50</v>
      </c>
      <c r="G99" s="73">
        <f t="shared" si="10"/>
        <v>727</v>
      </c>
      <c r="H99" s="73">
        <f t="shared" si="11"/>
        <v>799.7</v>
      </c>
      <c r="I99" s="82">
        <f t="shared" si="19"/>
        <v>25860</v>
      </c>
      <c r="J99" s="83">
        <f t="shared" si="13"/>
        <v>18800220</v>
      </c>
      <c r="K99" s="84">
        <f t="shared" si="14"/>
        <v>20492240</v>
      </c>
      <c r="L99" s="85">
        <f t="shared" si="15"/>
        <v>51000</v>
      </c>
      <c r="M99" s="84">
        <f t="shared" si="16"/>
        <v>2559040</v>
      </c>
      <c r="N99" s="38"/>
      <c r="O99" s="38"/>
    </row>
    <row r="100" spans="1:15" s="39" customFormat="1" ht="13.5" x14ac:dyDescent="0.2">
      <c r="A100" s="72">
        <v>99</v>
      </c>
      <c r="B100" s="72">
        <v>1805</v>
      </c>
      <c r="C100" s="72">
        <v>18</v>
      </c>
      <c r="D100" s="73" t="s">
        <v>25</v>
      </c>
      <c r="E100" s="73">
        <v>922</v>
      </c>
      <c r="F100" s="73">
        <v>61</v>
      </c>
      <c r="G100" s="73">
        <f t="shared" si="10"/>
        <v>983</v>
      </c>
      <c r="H100" s="73">
        <f t="shared" si="11"/>
        <v>1081.3000000000002</v>
      </c>
      <c r="I100" s="82">
        <f t="shared" si="19"/>
        <v>25860</v>
      </c>
      <c r="J100" s="83">
        <f t="shared" si="13"/>
        <v>25420380</v>
      </c>
      <c r="K100" s="84">
        <f t="shared" si="14"/>
        <v>27708214</v>
      </c>
      <c r="L100" s="85">
        <f t="shared" si="15"/>
        <v>69500</v>
      </c>
      <c r="M100" s="84">
        <f t="shared" si="16"/>
        <v>3460160.0000000005</v>
      </c>
      <c r="N100" s="38"/>
      <c r="O100" s="38"/>
    </row>
    <row r="101" spans="1:15" s="39" customFormat="1" ht="13.5" x14ac:dyDescent="0.2">
      <c r="A101" s="72">
        <v>100</v>
      </c>
      <c r="B101" s="72">
        <v>1806</v>
      </c>
      <c r="C101" s="72">
        <v>18</v>
      </c>
      <c r="D101" s="73" t="s">
        <v>25</v>
      </c>
      <c r="E101" s="73">
        <v>922</v>
      </c>
      <c r="F101" s="73">
        <v>61</v>
      </c>
      <c r="G101" s="73">
        <f t="shared" si="10"/>
        <v>983</v>
      </c>
      <c r="H101" s="73">
        <f t="shared" si="11"/>
        <v>1081.3000000000002</v>
      </c>
      <c r="I101" s="82">
        <f t="shared" si="19"/>
        <v>25860</v>
      </c>
      <c r="J101" s="83">
        <f t="shared" si="13"/>
        <v>25420380</v>
      </c>
      <c r="K101" s="84">
        <f t="shared" si="14"/>
        <v>27708214</v>
      </c>
      <c r="L101" s="85">
        <f t="shared" si="15"/>
        <v>69500</v>
      </c>
      <c r="M101" s="84">
        <f t="shared" si="16"/>
        <v>3460160.0000000005</v>
      </c>
      <c r="N101" s="38"/>
      <c r="O101" s="38"/>
    </row>
    <row r="102" spans="1:15" s="39" customFormat="1" ht="13.5" x14ac:dyDescent="0.2">
      <c r="A102" s="72">
        <v>101</v>
      </c>
      <c r="B102" s="72">
        <v>1807</v>
      </c>
      <c r="C102" s="72">
        <v>18</v>
      </c>
      <c r="D102" s="73" t="s">
        <v>16</v>
      </c>
      <c r="E102" s="73">
        <v>654</v>
      </c>
      <c r="F102" s="73">
        <v>50</v>
      </c>
      <c r="G102" s="73">
        <f t="shared" si="10"/>
        <v>704</v>
      </c>
      <c r="H102" s="73">
        <f t="shared" si="11"/>
        <v>774.40000000000009</v>
      </c>
      <c r="I102" s="82">
        <f t="shared" si="19"/>
        <v>25860</v>
      </c>
      <c r="J102" s="83">
        <f t="shared" si="13"/>
        <v>18205440</v>
      </c>
      <c r="K102" s="84">
        <f t="shared" si="14"/>
        <v>19843930</v>
      </c>
      <c r="L102" s="85">
        <f t="shared" si="15"/>
        <v>49500</v>
      </c>
      <c r="M102" s="84">
        <f t="shared" si="16"/>
        <v>2478080.0000000005</v>
      </c>
      <c r="N102" s="38"/>
      <c r="O102" s="38"/>
    </row>
    <row r="103" spans="1:15" s="39" customFormat="1" ht="13.5" x14ac:dyDescent="0.2">
      <c r="A103" s="72">
        <v>102</v>
      </c>
      <c r="B103" s="72">
        <v>1808</v>
      </c>
      <c r="C103" s="72">
        <v>18</v>
      </c>
      <c r="D103" s="73" t="s">
        <v>16</v>
      </c>
      <c r="E103" s="73">
        <v>654</v>
      </c>
      <c r="F103" s="73">
        <v>50</v>
      </c>
      <c r="G103" s="73">
        <f t="shared" si="10"/>
        <v>704</v>
      </c>
      <c r="H103" s="73">
        <f t="shared" si="11"/>
        <v>774.40000000000009</v>
      </c>
      <c r="I103" s="82">
        <f t="shared" si="19"/>
        <v>25860</v>
      </c>
      <c r="J103" s="83">
        <f t="shared" si="13"/>
        <v>18205440</v>
      </c>
      <c r="K103" s="84">
        <f t="shared" si="14"/>
        <v>19843930</v>
      </c>
      <c r="L103" s="85">
        <f t="shared" si="15"/>
        <v>49500</v>
      </c>
      <c r="M103" s="84">
        <f t="shared" si="16"/>
        <v>2478080.0000000005</v>
      </c>
      <c r="N103" s="38"/>
      <c r="O103" s="38"/>
    </row>
    <row r="104" spans="1:15" s="39" customFormat="1" ht="13.5" x14ac:dyDescent="0.2">
      <c r="A104" s="72">
        <v>103</v>
      </c>
      <c r="B104" s="72">
        <v>1901</v>
      </c>
      <c r="C104" s="72">
        <v>19</v>
      </c>
      <c r="D104" s="73" t="s">
        <v>25</v>
      </c>
      <c r="E104" s="73">
        <v>843</v>
      </c>
      <c r="F104" s="73">
        <v>58</v>
      </c>
      <c r="G104" s="73">
        <f t="shared" si="10"/>
        <v>901</v>
      </c>
      <c r="H104" s="73">
        <f t="shared" si="11"/>
        <v>991.10000000000014</v>
      </c>
      <c r="I104" s="82">
        <f>I103+80</f>
        <v>25940</v>
      </c>
      <c r="J104" s="83">
        <f t="shared" si="13"/>
        <v>23371940</v>
      </c>
      <c r="K104" s="84">
        <f t="shared" si="14"/>
        <v>25475415</v>
      </c>
      <c r="L104" s="85">
        <f t="shared" si="15"/>
        <v>63500</v>
      </c>
      <c r="M104" s="84">
        <f t="shared" si="16"/>
        <v>3171520.0000000005</v>
      </c>
      <c r="N104" s="38"/>
      <c r="O104" s="38"/>
    </row>
    <row r="105" spans="1:15" s="39" customFormat="1" ht="13.5" x14ac:dyDescent="0.2">
      <c r="A105" s="72">
        <v>104</v>
      </c>
      <c r="B105" s="72">
        <v>1902</v>
      </c>
      <c r="C105" s="72">
        <v>19</v>
      </c>
      <c r="D105" s="73" t="s">
        <v>25</v>
      </c>
      <c r="E105" s="73">
        <v>843</v>
      </c>
      <c r="F105" s="73">
        <v>58</v>
      </c>
      <c r="G105" s="73">
        <f t="shared" si="10"/>
        <v>901</v>
      </c>
      <c r="H105" s="73">
        <f t="shared" si="11"/>
        <v>991.10000000000014</v>
      </c>
      <c r="I105" s="82">
        <f t="shared" ref="I105:I111" si="20">I104</f>
        <v>25940</v>
      </c>
      <c r="J105" s="83">
        <f t="shared" si="13"/>
        <v>23371940</v>
      </c>
      <c r="K105" s="84">
        <f t="shared" si="14"/>
        <v>25475415</v>
      </c>
      <c r="L105" s="85">
        <f t="shared" si="15"/>
        <v>63500</v>
      </c>
      <c r="M105" s="84">
        <f t="shared" si="16"/>
        <v>3171520.0000000005</v>
      </c>
      <c r="N105" s="38"/>
      <c r="O105" s="38"/>
    </row>
    <row r="106" spans="1:15" s="39" customFormat="1" ht="13.5" x14ac:dyDescent="0.2">
      <c r="A106" s="72">
        <v>105</v>
      </c>
      <c r="B106" s="72">
        <v>1903</v>
      </c>
      <c r="C106" s="72">
        <v>19</v>
      </c>
      <c r="D106" s="73" t="s">
        <v>16</v>
      </c>
      <c r="E106" s="73">
        <v>677</v>
      </c>
      <c r="F106" s="73">
        <v>50</v>
      </c>
      <c r="G106" s="73">
        <f t="shared" si="10"/>
        <v>727</v>
      </c>
      <c r="H106" s="73">
        <f t="shared" si="11"/>
        <v>799.7</v>
      </c>
      <c r="I106" s="82">
        <f t="shared" si="20"/>
        <v>25940</v>
      </c>
      <c r="J106" s="83">
        <f t="shared" si="13"/>
        <v>18858380</v>
      </c>
      <c r="K106" s="84">
        <f t="shared" si="14"/>
        <v>20555634</v>
      </c>
      <c r="L106" s="85">
        <f t="shared" si="15"/>
        <v>51500</v>
      </c>
      <c r="M106" s="84">
        <f t="shared" si="16"/>
        <v>2559040</v>
      </c>
      <c r="N106" s="38"/>
      <c r="O106" s="38"/>
    </row>
    <row r="107" spans="1:15" s="39" customFormat="1" ht="13.5" x14ac:dyDescent="0.2">
      <c r="A107" s="72">
        <v>106</v>
      </c>
      <c r="B107" s="72">
        <v>1904</v>
      </c>
      <c r="C107" s="72">
        <v>19</v>
      </c>
      <c r="D107" s="73" t="s">
        <v>16</v>
      </c>
      <c r="E107" s="73">
        <v>677</v>
      </c>
      <c r="F107" s="73">
        <v>50</v>
      </c>
      <c r="G107" s="73">
        <f t="shared" si="10"/>
        <v>727</v>
      </c>
      <c r="H107" s="73">
        <f t="shared" si="11"/>
        <v>799.7</v>
      </c>
      <c r="I107" s="82">
        <f t="shared" si="20"/>
        <v>25940</v>
      </c>
      <c r="J107" s="83">
        <f t="shared" si="13"/>
        <v>18858380</v>
      </c>
      <c r="K107" s="84">
        <f t="shared" si="14"/>
        <v>20555634</v>
      </c>
      <c r="L107" s="85">
        <f t="shared" si="15"/>
        <v>51500</v>
      </c>
      <c r="M107" s="84">
        <f t="shared" si="16"/>
        <v>2559040</v>
      </c>
      <c r="N107" s="38"/>
      <c r="O107" s="38"/>
    </row>
    <row r="108" spans="1:15" s="39" customFormat="1" ht="13.5" x14ac:dyDescent="0.2">
      <c r="A108" s="72">
        <v>107</v>
      </c>
      <c r="B108" s="72">
        <v>1905</v>
      </c>
      <c r="C108" s="72">
        <v>19</v>
      </c>
      <c r="D108" s="73" t="s">
        <v>25</v>
      </c>
      <c r="E108" s="73">
        <v>922</v>
      </c>
      <c r="F108" s="73">
        <v>61</v>
      </c>
      <c r="G108" s="73">
        <f t="shared" si="10"/>
        <v>983</v>
      </c>
      <c r="H108" s="73">
        <f t="shared" si="11"/>
        <v>1081.3000000000002</v>
      </c>
      <c r="I108" s="82">
        <f t="shared" si="20"/>
        <v>25940</v>
      </c>
      <c r="J108" s="83">
        <f t="shared" si="13"/>
        <v>25499020</v>
      </c>
      <c r="K108" s="84">
        <f t="shared" si="14"/>
        <v>27793932</v>
      </c>
      <c r="L108" s="85">
        <f t="shared" si="15"/>
        <v>69500</v>
      </c>
      <c r="M108" s="84">
        <f t="shared" si="16"/>
        <v>3460160.0000000005</v>
      </c>
      <c r="N108" s="38"/>
      <c r="O108" s="38"/>
    </row>
    <row r="109" spans="1:15" s="39" customFormat="1" ht="13.5" x14ac:dyDescent="0.2">
      <c r="A109" s="72">
        <v>108</v>
      </c>
      <c r="B109" s="72">
        <v>1906</v>
      </c>
      <c r="C109" s="72">
        <v>19</v>
      </c>
      <c r="D109" s="73" t="s">
        <v>25</v>
      </c>
      <c r="E109" s="73">
        <v>922</v>
      </c>
      <c r="F109" s="73">
        <v>61</v>
      </c>
      <c r="G109" s="73">
        <f t="shared" si="10"/>
        <v>983</v>
      </c>
      <c r="H109" s="73">
        <f t="shared" si="11"/>
        <v>1081.3000000000002</v>
      </c>
      <c r="I109" s="82">
        <f t="shared" si="20"/>
        <v>25940</v>
      </c>
      <c r="J109" s="83">
        <f t="shared" si="13"/>
        <v>25499020</v>
      </c>
      <c r="K109" s="84">
        <f t="shared" si="14"/>
        <v>27793932</v>
      </c>
      <c r="L109" s="85">
        <f t="shared" si="15"/>
        <v>69500</v>
      </c>
      <c r="M109" s="84">
        <f t="shared" si="16"/>
        <v>3460160.0000000005</v>
      </c>
      <c r="N109" s="38"/>
      <c r="O109" s="38"/>
    </row>
    <row r="110" spans="1:15" s="39" customFormat="1" ht="13.5" x14ac:dyDescent="0.2">
      <c r="A110" s="72">
        <v>109</v>
      </c>
      <c r="B110" s="72">
        <v>1907</v>
      </c>
      <c r="C110" s="72">
        <v>19</v>
      </c>
      <c r="D110" s="73" t="s">
        <v>16</v>
      </c>
      <c r="E110" s="73">
        <v>654</v>
      </c>
      <c r="F110" s="73">
        <v>50</v>
      </c>
      <c r="G110" s="73">
        <f t="shared" si="10"/>
        <v>704</v>
      </c>
      <c r="H110" s="73">
        <f t="shared" si="11"/>
        <v>774.40000000000009</v>
      </c>
      <c r="I110" s="82">
        <f t="shared" si="20"/>
        <v>25940</v>
      </c>
      <c r="J110" s="83">
        <f t="shared" si="13"/>
        <v>18261760</v>
      </c>
      <c r="K110" s="84">
        <f t="shared" si="14"/>
        <v>19905318</v>
      </c>
      <c r="L110" s="85">
        <f t="shared" si="15"/>
        <v>50000</v>
      </c>
      <c r="M110" s="84">
        <f t="shared" si="16"/>
        <v>2478080.0000000005</v>
      </c>
      <c r="N110" s="38"/>
      <c r="O110" s="38"/>
    </row>
    <row r="111" spans="1:15" s="39" customFormat="1" ht="13.5" x14ac:dyDescent="0.2">
      <c r="A111" s="72">
        <v>110</v>
      </c>
      <c r="B111" s="72">
        <v>1908</v>
      </c>
      <c r="C111" s="72">
        <v>19</v>
      </c>
      <c r="D111" s="73" t="s">
        <v>16</v>
      </c>
      <c r="E111" s="73">
        <v>654</v>
      </c>
      <c r="F111" s="73">
        <v>50</v>
      </c>
      <c r="G111" s="73">
        <f t="shared" si="10"/>
        <v>704</v>
      </c>
      <c r="H111" s="73">
        <f t="shared" si="11"/>
        <v>774.40000000000009</v>
      </c>
      <c r="I111" s="82">
        <f t="shared" si="20"/>
        <v>25940</v>
      </c>
      <c r="J111" s="83">
        <f t="shared" si="13"/>
        <v>18261760</v>
      </c>
      <c r="K111" s="84">
        <f t="shared" si="14"/>
        <v>19905318</v>
      </c>
      <c r="L111" s="85">
        <f t="shared" si="15"/>
        <v>50000</v>
      </c>
      <c r="M111" s="84">
        <f t="shared" si="16"/>
        <v>2478080.0000000005</v>
      </c>
      <c r="N111" s="38"/>
      <c r="O111" s="38"/>
    </row>
    <row r="112" spans="1:15" s="39" customFormat="1" ht="13.5" x14ac:dyDescent="0.2">
      <c r="A112" s="72">
        <v>111</v>
      </c>
      <c r="B112" s="72">
        <v>2001</v>
      </c>
      <c r="C112" s="72">
        <v>20</v>
      </c>
      <c r="D112" s="73" t="s">
        <v>25</v>
      </c>
      <c r="E112" s="73">
        <v>843</v>
      </c>
      <c r="F112" s="73">
        <v>58</v>
      </c>
      <c r="G112" s="73">
        <f t="shared" si="10"/>
        <v>901</v>
      </c>
      <c r="H112" s="73">
        <f t="shared" si="11"/>
        <v>991.10000000000014</v>
      </c>
      <c r="I112" s="82">
        <f>I111+80</f>
        <v>26020</v>
      </c>
      <c r="J112" s="83">
        <f t="shared" si="13"/>
        <v>23444020</v>
      </c>
      <c r="K112" s="84">
        <f t="shared" si="14"/>
        <v>25553982</v>
      </c>
      <c r="L112" s="85">
        <f t="shared" si="15"/>
        <v>64000</v>
      </c>
      <c r="M112" s="84">
        <f t="shared" si="16"/>
        <v>3171520.0000000005</v>
      </c>
      <c r="N112" s="38"/>
      <c r="O112" s="38"/>
    </row>
    <row r="113" spans="1:15" s="39" customFormat="1" ht="13.5" x14ac:dyDescent="0.2">
      <c r="A113" s="72">
        <v>112</v>
      </c>
      <c r="B113" s="72">
        <v>2002</v>
      </c>
      <c r="C113" s="72">
        <v>20</v>
      </c>
      <c r="D113" s="73" t="s">
        <v>25</v>
      </c>
      <c r="E113" s="73">
        <v>843</v>
      </c>
      <c r="F113" s="73">
        <v>58</v>
      </c>
      <c r="G113" s="73">
        <f t="shared" si="10"/>
        <v>901</v>
      </c>
      <c r="H113" s="73">
        <f t="shared" si="11"/>
        <v>991.10000000000014</v>
      </c>
      <c r="I113" s="82">
        <f t="shared" ref="I113:I119" si="21">I112</f>
        <v>26020</v>
      </c>
      <c r="J113" s="83">
        <f t="shared" si="13"/>
        <v>23444020</v>
      </c>
      <c r="K113" s="84">
        <f t="shared" si="14"/>
        <v>25553982</v>
      </c>
      <c r="L113" s="85">
        <f t="shared" si="15"/>
        <v>64000</v>
      </c>
      <c r="M113" s="84">
        <f t="shared" si="16"/>
        <v>3171520.0000000005</v>
      </c>
      <c r="N113" s="38"/>
      <c r="O113" s="38"/>
    </row>
    <row r="114" spans="1:15" s="39" customFormat="1" ht="13.5" x14ac:dyDescent="0.2">
      <c r="A114" s="72">
        <v>113</v>
      </c>
      <c r="B114" s="72">
        <v>2003</v>
      </c>
      <c r="C114" s="72">
        <v>20</v>
      </c>
      <c r="D114" s="73" t="s">
        <v>16</v>
      </c>
      <c r="E114" s="73">
        <v>677</v>
      </c>
      <c r="F114" s="73">
        <v>50</v>
      </c>
      <c r="G114" s="73">
        <f t="shared" si="10"/>
        <v>727</v>
      </c>
      <c r="H114" s="73">
        <f t="shared" si="11"/>
        <v>799.7</v>
      </c>
      <c r="I114" s="82">
        <f t="shared" si="21"/>
        <v>26020</v>
      </c>
      <c r="J114" s="83">
        <f t="shared" si="13"/>
        <v>18916540</v>
      </c>
      <c r="K114" s="84">
        <f t="shared" si="14"/>
        <v>20619029</v>
      </c>
      <c r="L114" s="85">
        <f t="shared" si="15"/>
        <v>51500</v>
      </c>
      <c r="M114" s="84">
        <f t="shared" si="16"/>
        <v>2559040</v>
      </c>
      <c r="N114" s="38"/>
      <c r="O114" s="38"/>
    </row>
    <row r="115" spans="1:15" s="39" customFormat="1" ht="13.5" x14ac:dyDescent="0.2">
      <c r="A115" s="72">
        <v>114</v>
      </c>
      <c r="B115" s="72">
        <v>2004</v>
      </c>
      <c r="C115" s="72">
        <v>20</v>
      </c>
      <c r="D115" s="73" t="s">
        <v>16</v>
      </c>
      <c r="E115" s="73">
        <v>677</v>
      </c>
      <c r="F115" s="73">
        <v>50</v>
      </c>
      <c r="G115" s="73">
        <f t="shared" si="10"/>
        <v>727</v>
      </c>
      <c r="H115" s="73">
        <f t="shared" si="11"/>
        <v>799.7</v>
      </c>
      <c r="I115" s="82">
        <f t="shared" si="21"/>
        <v>26020</v>
      </c>
      <c r="J115" s="83">
        <f t="shared" si="13"/>
        <v>18916540</v>
      </c>
      <c r="K115" s="84">
        <f t="shared" si="14"/>
        <v>20619029</v>
      </c>
      <c r="L115" s="85">
        <f t="shared" si="15"/>
        <v>51500</v>
      </c>
      <c r="M115" s="84">
        <f t="shared" si="16"/>
        <v>2559040</v>
      </c>
      <c r="N115" s="38"/>
      <c r="O115" s="38"/>
    </row>
    <row r="116" spans="1:15" s="39" customFormat="1" ht="13.5" x14ac:dyDescent="0.2">
      <c r="A116" s="72">
        <v>115</v>
      </c>
      <c r="B116" s="72">
        <v>2005</v>
      </c>
      <c r="C116" s="72">
        <v>20</v>
      </c>
      <c r="D116" s="73" t="s">
        <v>25</v>
      </c>
      <c r="E116" s="73">
        <v>922</v>
      </c>
      <c r="F116" s="73">
        <v>61</v>
      </c>
      <c r="G116" s="73">
        <f t="shared" si="10"/>
        <v>983</v>
      </c>
      <c r="H116" s="73">
        <f t="shared" si="11"/>
        <v>1081.3000000000002</v>
      </c>
      <c r="I116" s="82">
        <f t="shared" si="21"/>
        <v>26020</v>
      </c>
      <c r="J116" s="83">
        <f t="shared" si="13"/>
        <v>25577660</v>
      </c>
      <c r="K116" s="84">
        <f t="shared" si="14"/>
        <v>27879649</v>
      </c>
      <c r="L116" s="85">
        <f t="shared" si="15"/>
        <v>69500</v>
      </c>
      <c r="M116" s="84">
        <f t="shared" si="16"/>
        <v>3460160.0000000005</v>
      </c>
      <c r="N116" s="38"/>
      <c r="O116" s="38"/>
    </row>
    <row r="117" spans="1:15" s="39" customFormat="1" ht="13.5" x14ac:dyDescent="0.2">
      <c r="A117" s="72">
        <v>116</v>
      </c>
      <c r="B117" s="72">
        <v>2006</v>
      </c>
      <c r="C117" s="72">
        <v>20</v>
      </c>
      <c r="D117" s="73" t="s">
        <v>25</v>
      </c>
      <c r="E117" s="73">
        <v>922</v>
      </c>
      <c r="F117" s="73">
        <v>61</v>
      </c>
      <c r="G117" s="73">
        <f t="shared" si="10"/>
        <v>983</v>
      </c>
      <c r="H117" s="73">
        <f t="shared" si="11"/>
        <v>1081.3000000000002</v>
      </c>
      <c r="I117" s="82">
        <f t="shared" si="21"/>
        <v>26020</v>
      </c>
      <c r="J117" s="83">
        <f t="shared" si="13"/>
        <v>25577660</v>
      </c>
      <c r="K117" s="84">
        <f t="shared" si="14"/>
        <v>27879649</v>
      </c>
      <c r="L117" s="85">
        <f t="shared" si="15"/>
        <v>69500</v>
      </c>
      <c r="M117" s="84">
        <f t="shared" si="16"/>
        <v>3460160.0000000005</v>
      </c>
      <c r="N117" s="38"/>
      <c r="O117" s="38"/>
    </row>
    <row r="118" spans="1:15" s="39" customFormat="1" ht="13.5" x14ac:dyDescent="0.2">
      <c r="A118" s="72">
        <v>117</v>
      </c>
      <c r="B118" s="72">
        <v>2007</v>
      </c>
      <c r="C118" s="72">
        <v>20</v>
      </c>
      <c r="D118" s="73" t="s">
        <v>16</v>
      </c>
      <c r="E118" s="73">
        <v>654</v>
      </c>
      <c r="F118" s="73">
        <v>50</v>
      </c>
      <c r="G118" s="73">
        <f t="shared" si="10"/>
        <v>704</v>
      </c>
      <c r="H118" s="73">
        <f t="shared" si="11"/>
        <v>774.40000000000009</v>
      </c>
      <c r="I118" s="82">
        <f t="shared" si="21"/>
        <v>26020</v>
      </c>
      <c r="J118" s="83">
        <f t="shared" si="13"/>
        <v>18318080</v>
      </c>
      <c r="K118" s="84">
        <f t="shared" si="14"/>
        <v>19966707</v>
      </c>
      <c r="L118" s="85">
        <f t="shared" si="15"/>
        <v>50000</v>
      </c>
      <c r="M118" s="84">
        <f t="shared" si="16"/>
        <v>2478080.0000000005</v>
      </c>
      <c r="N118" s="38"/>
      <c r="O118" s="38"/>
    </row>
    <row r="119" spans="1:15" s="39" customFormat="1" ht="13.5" x14ac:dyDescent="0.2">
      <c r="A119" s="72">
        <v>118</v>
      </c>
      <c r="B119" s="72">
        <v>2008</v>
      </c>
      <c r="C119" s="72">
        <v>20</v>
      </c>
      <c r="D119" s="73" t="s">
        <v>16</v>
      </c>
      <c r="E119" s="73">
        <v>654</v>
      </c>
      <c r="F119" s="73">
        <v>50</v>
      </c>
      <c r="G119" s="73">
        <f t="shared" si="10"/>
        <v>704</v>
      </c>
      <c r="H119" s="73">
        <f t="shared" si="11"/>
        <v>774.40000000000009</v>
      </c>
      <c r="I119" s="82">
        <f t="shared" si="21"/>
        <v>26020</v>
      </c>
      <c r="J119" s="83">
        <f t="shared" si="13"/>
        <v>18318080</v>
      </c>
      <c r="K119" s="84">
        <f t="shared" si="14"/>
        <v>19966707</v>
      </c>
      <c r="L119" s="85">
        <f t="shared" si="15"/>
        <v>50000</v>
      </c>
      <c r="M119" s="84">
        <f t="shared" si="16"/>
        <v>2478080.0000000005</v>
      </c>
      <c r="N119" s="38"/>
      <c r="O119" s="38"/>
    </row>
    <row r="120" spans="1:15" s="39" customFormat="1" ht="13.5" x14ac:dyDescent="0.2">
      <c r="A120" s="72">
        <v>119</v>
      </c>
      <c r="B120" s="72">
        <v>2101</v>
      </c>
      <c r="C120" s="72">
        <v>21</v>
      </c>
      <c r="D120" s="73" t="s">
        <v>25</v>
      </c>
      <c r="E120" s="73">
        <v>843</v>
      </c>
      <c r="F120" s="73">
        <v>58</v>
      </c>
      <c r="G120" s="73">
        <f t="shared" si="10"/>
        <v>901</v>
      </c>
      <c r="H120" s="73">
        <f t="shared" si="11"/>
        <v>991.10000000000014</v>
      </c>
      <c r="I120" s="82">
        <f>I119+80</f>
        <v>26100</v>
      </c>
      <c r="J120" s="83">
        <f t="shared" si="13"/>
        <v>23516100</v>
      </c>
      <c r="K120" s="84">
        <f t="shared" si="14"/>
        <v>25632549</v>
      </c>
      <c r="L120" s="85">
        <f t="shared" si="15"/>
        <v>64000</v>
      </c>
      <c r="M120" s="84">
        <f t="shared" si="16"/>
        <v>3171520.0000000005</v>
      </c>
      <c r="N120" s="38"/>
      <c r="O120" s="38"/>
    </row>
    <row r="121" spans="1:15" s="39" customFormat="1" ht="13.5" x14ac:dyDescent="0.2">
      <c r="A121" s="72">
        <v>120</v>
      </c>
      <c r="B121" s="72">
        <v>2102</v>
      </c>
      <c r="C121" s="72">
        <v>21</v>
      </c>
      <c r="D121" s="73" t="s">
        <v>25</v>
      </c>
      <c r="E121" s="73">
        <v>843</v>
      </c>
      <c r="F121" s="73">
        <v>58</v>
      </c>
      <c r="G121" s="73">
        <f t="shared" si="10"/>
        <v>901</v>
      </c>
      <c r="H121" s="73">
        <f t="shared" si="11"/>
        <v>991.10000000000014</v>
      </c>
      <c r="I121" s="82">
        <f t="shared" ref="I121:I127" si="22">I120</f>
        <v>26100</v>
      </c>
      <c r="J121" s="83">
        <f t="shared" si="13"/>
        <v>23516100</v>
      </c>
      <c r="K121" s="84">
        <f t="shared" si="14"/>
        <v>25632549</v>
      </c>
      <c r="L121" s="85">
        <f t="shared" si="15"/>
        <v>64000</v>
      </c>
      <c r="M121" s="84">
        <f t="shared" si="16"/>
        <v>3171520.0000000005</v>
      </c>
      <c r="N121" s="38"/>
      <c r="O121" s="38"/>
    </row>
    <row r="122" spans="1:15" s="39" customFormat="1" ht="13.5" x14ac:dyDescent="0.2">
      <c r="A122" s="72">
        <v>121</v>
      </c>
      <c r="B122" s="72">
        <v>2103</v>
      </c>
      <c r="C122" s="72">
        <v>21</v>
      </c>
      <c r="D122" s="73" t="s">
        <v>16</v>
      </c>
      <c r="E122" s="73">
        <v>682</v>
      </c>
      <c r="F122" s="73">
        <v>50</v>
      </c>
      <c r="G122" s="73">
        <f t="shared" si="10"/>
        <v>732</v>
      </c>
      <c r="H122" s="73">
        <f t="shared" si="11"/>
        <v>805.2</v>
      </c>
      <c r="I122" s="82">
        <f t="shared" si="22"/>
        <v>26100</v>
      </c>
      <c r="J122" s="83">
        <f t="shared" si="13"/>
        <v>19105200</v>
      </c>
      <c r="K122" s="84">
        <f t="shared" si="14"/>
        <v>20824668</v>
      </c>
      <c r="L122" s="85">
        <f t="shared" si="15"/>
        <v>52000</v>
      </c>
      <c r="M122" s="84">
        <f t="shared" si="16"/>
        <v>2576640</v>
      </c>
      <c r="N122" s="38"/>
      <c r="O122" s="38"/>
    </row>
    <row r="123" spans="1:15" s="39" customFormat="1" ht="13.5" x14ac:dyDescent="0.2">
      <c r="A123" s="72">
        <v>122</v>
      </c>
      <c r="B123" s="72">
        <v>2104</v>
      </c>
      <c r="C123" s="72">
        <v>21</v>
      </c>
      <c r="D123" s="73" t="s">
        <v>16</v>
      </c>
      <c r="E123" s="73">
        <v>682</v>
      </c>
      <c r="F123" s="73">
        <v>50</v>
      </c>
      <c r="G123" s="73">
        <f t="shared" si="10"/>
        <v>732</v>
      </c>
      <c r="H123" s="73">
        <f t="shared" si="11"/>
        <v>805.2</v>
      </c>
      <c r="I123" s="82">
        <f t="shared" si="22"/>
        <v>26100</v>
      </c>
      <c r="J123" s="83">
        <f t="shared" si="13"/>
        <v>19105200</v>
      </c>
      <c r="K123" s="84">
        <f t="shared" si="14"/>
        <v>20824668</v>
      </c>
      <c r="L123" s="85">
        <f t="shared" si="15"/>
        <v>52000</v>
      </c>
      <c r="M123" s="84">
        <f t="shared" si="16"/>
        <v>2576640</v>
      </c>
      <c r="N123" s="38"/>
      <c r="O123" s="38"/>
    </row>
    <row r="124" spans="1:15" s="39" customFormat="1" ht="13.5" x14ac:dyDescent="0.2">
      <c r="A124" s="72">
        <v>123</v>
      </c>
      <c r="B124" s="72">
        <v>2105</v>
      </c>
      <c r="C124" s="72">
        <v>21</v>
      </c>
      <c r="D124" s="73" t="s">
        <v>25</v>
      </c>
      <c r="E124" s="73">
        <v>922</v>
      </c>
      <c r="F124" s="73">
        <v>61</v>
      </c>
      <c r="G124" s="73">
        <f t="shared" si="10"/>
        <v>983</v>
      </c>
      <c r="H124" s="73">
        <f t="shared" si="11"/>
        <v>1081.3000000000002</v>
      </c>
      <c r="I124" s="82">
        <f t="shared" si="22"/>
        <v>26100</v>
      </c>
      <c r="J124" s="83">
        <f t="shared" si="13"/>
        <v>25656300</v>
      </c>
      <c r="K124" s="84">
        <f t="shared" si="14"/>
        <v>27965367</v>
      </c>
      <c r="L124" s="85">
        <f t="shared" si="15"/>
        <v>70000</v>
      </c>
      <c r="M124" s="84">
        <f t="shared" si="16"/>
        <v>3460160.0000000005</v>
      </c>
      <c r="N124" s="38"/>
      <c r="O124" s="38"/>
    </row>
    <row r="125" spans="1:15" s="39" customFormat="1" ht="13.5" x14ac:dyDescent="0.2">
      <c r="A125" s="72">
        <v>124</v>
      </c>
      <c r="B125" s="72">
        <v>2106</v>
      </c>
      <c r="C125" s="72">
        <v>21</v>
      </c>
      <c r="D125" s="73" t="s">
        <v>25</v>
      </c>
      <c r="E125" s="73">
        <v>922</v>
      </c>
      <c r="F125" s="73">
        <v>61</v>
      </c>
      <c r="G125" s="73">
        <f t="shared" si="10"/>
        <v>983</v>
      </c>
      <c r="H125" s="73">
        <f t="shared" si="11"/>
        <v>1081.3000000000002</v>
      </c>
      <c r="I125" s="82">
        <f t="shared" si="22"/>
        <v>26100</v>
      </c>
      <c r="J125" s="83">
        <f t="shared" si="13"/>
        <v>25656300</v>
      </c>
      <c r="K125" s="84">
        <f t="shared" si="14"/>
        <v>27965367</v>
      </c>
      <c r="L125" s="85">
        <f t="shared" si="15"/>
        <v>70000</v>
      </c>
      <c r="M125" s="84">
        <f t="shared" si="16"/>
        <v>3460160.0000000005</v>
      </c>
      <c r="N125" s="38"/>
      <c r="O125" s="38"/>
    </row>
    <row r="126" spans="1:15" s="39" customFormat="1" ht="13.5" x14ac:dyDescent="0.2">
      <c r="A126" s="72">
        <v>125</v>
      </c>
      <c r="B126" s="72">
        <v>2107</v>
      </c>
      <c r="C126" s="72">
        <v>21</v>
      </c>
      <c r="D126" s="73" t="s">
        <v>16</v>
      </c>
      <c r="E126" s="73">
        <v>658</v>
      </c>
      <c r="F126" s="73">
        <v>50</v>
      </c>
      <c r="G126" s="73">
        <f t="shared" si="10"/>
        <v>708</v>
      </c>
      <c r="H126" s="73">
        <f t="shared" si="11"/>
        <v>778.80000000000007</v>
      </c>
      <c r="I126" s="82">
        <f t="shared" si="22"/>
        <v>26100</v>
      </c>
      <c r="J126" s="83">
        <f t="shared" si="13"/>
        <v>18478800</v>
      </c>
      <c r="K126" s="84">
        <f t="shared" si="14"/>
        <v>20141892</v>
      </c>
      <c r="L126" s="85">
        <f t="shared" si="15"/>
        <v>50500</v>
      </c>
      <c r="M126" s="84">
        <f t="shared" si="16"/>
        <v>2492160</v>
      </c>
      <c r="N126" s="38"/>
      <c r="O126" s="38"/>
    </row>
    <row r="127" spans="1:15" s="39" customFormat="1" ht="13.5" x14ac:dyDescent="0.2">
      <c r="A127" s="72">
        <v>126</v>
      </c>
      <c r="B127" s="72">
        <v>2108</v>
      </c>
      <c r="C127" s="72">
        <v>21</v>
      </c>
      <c r="D127" s="73" t="s">
        <v>16</v>
      </c>
      <c r="E127" s="73">
        <v>658</v>
      </c>
      <c r="F127" s="73">
        <v>50</v>
      </c>
      <c r="G127" s="73">
        <f t="shared" si="10"/>
        <v>708</v>
      </c>
      <c r="H127" s="73">
        <f t="shared" si="11"/>
        <v>778.80000000000007</v>
      </c>
      <c r="I127" s="82">
        <f t="shared" si="22"/>
        <v>26100</v>
      </c>
      <c r="J127" s="83">
        <f t="shared" si="13"/>
        <v>18478800</v>
      </c>
      <c r="K127" s="84">
        <f t="shared" si="14"/>
        <v>20141892</v>
      </c>
      <c r="L127" s="85">
        <f t="shared" si="15"/>
        <v>50500</v>
      </c>
      <c r="M127" s="84">
        <f t="shared" si="16"/>
        <v>2492160</v>
      </c>
      <c r="N127" s="38"/>
      <c r="O127" s="38"/>
    </row>
    <row r="128" spans="1:15" s="39" customFormat="1" ht="13.5" x14ac:dyDescent="0.2">
      <c r="A128" s="72">
        <v>127</v>
      </c>
      <c r="B128" s="72">
        <v>2201</v>
      </c>
      <c r="C128" s="72">
        <v>22</v>
      </c>
      <c r="D128" s="73" t="s">
        <v>25</v>
      </c>
      <c r="E128" s="73">
        <v>843</v>
      </c>
      <c r="F128" s="73">
        <v>58</v>
      </c>
      <c r="G128" s="73">
        <f t="shared" si="10"/>
        <v>901</v>
      </c>
      <c r="H128" s="73">
        <f t="shared" si="11"/>
        <v>991.10000000000014</v>
      </c>
      <c r="I128" s="82">
        <f>I127+80</f>
        <v>26180</v>
      </c>
      <c r="J128" s="83">
        <f t="shared" si="13"/>
        <v>23588180</v>
      </c>
      <c r="K128" s="84">
        <f t="shared" si="14"/>
        <v>25711116</v>
      </c>
      <c r="L128" s="85">
        <f t="shared" si="15"/>
        <v>64500</v>
      </c>
      <c r="M128" s="84">
        <f t="shared" si="16"/>
        <v>3171520.0000000005</v>
      </c>
      <c r="N128" s="38"/>
      <c r="O128" s="38"/>
    </row>
    <row r="129" spans="1:15" s="39" customFormat="1" ht="13.5" x14ac:dyDescent="0.2">
      <c r="A129" s="72">
        <v>128</v>
      </c>
      <c r="B129" s="72">
        <v>2202</v>
      </c>
      <c r="C129" s="72">
        <v>22</v>
      </c>
      <c r="D129" s="73" t="s">
        <v>25</v>
      </c>
      <c r="E129" s="73">
        <v>843</v>
      </c>
      <c r="F129" s="73">
        <v>58</v>
      </c>
      <c r="G129" s="73">
        <f t="shared" ref="G129:G188" si="23">E129+F129</f>
        <v>901</v>
      </c>
      <c r="H129" s="73">
        <f t="shared" ref="H129:H188" si="24">G129*1.1</f>
        <v>991.10000000000014</v>
      </c>
      <c r="I129" s="82">
        <f>I128</f>
        <v>26180</v>
      </c>
      <c r="J129" s="83">
        <f t="shared" si="13"/>
        <v>23588180</v>
      </c>
      <c r="K129" s="84">
        <f t="shared" si="14"/>
        <v>25711116</v>
      </c>
      <c r="L129" s="85">
        <f t="shared" si="15"/>
        <v>64500</v>
      </c>
      <c r="M129" s="84">
        <f t="shared" si="16"/>
        <v>3171520.0000000005</v>
      </c>
      <c r="N129" s="38"/>
      <c r="O129" s="38"/>
    </row>
    <row r="130" spans="1:15" s="39" customFormat="1" ht="13.5" x14ac:dyDescent="0.2">
      <c r="A130" s="72">
        <v>129</v>
      </c>
      <c r="B130" s="72">
        <v>2203</v>
      </c>
      <c r="C130" s="72">
        <v>22</v>
      </c>
      <c r="D130" s="73" t="s">
        <v>16</v>
      </c>
      <c r="E130" s="73">
        <v>682</v>
      </c>
      <c r="F130" s="73">
        <v>50</v>
      </c>
      <c r="G130" s="73">
        <f t="shared" si="23"/>
        <v>732</v>
      </c>
      <c r="H130" s="73">
        <f t="shared" si="24"/>
        <v>805.2</v>
      </c>
      <c r="I130" s="82">
        <f>I129</f>
        <v>26180</v>
      </c>
      <c r="J130" s="83">
        <f t="shared" si="13"/>
        <v>19163760</v>
      </c>
      <c r="K130" s="84">
        <f t="shared" si="14"/>
        <v>20888498</v>
      </c>
      <c r="L130" s="85">
        <f t="shared" si="15"/>
        <v>52000</v>
      </c>
      <c r="M130" s="84">
        <f t="shared" si="16"/>
        <v>2576640</v>
      </c>
      <c r="N130" s="38"/>
      <c r="O130" s="38"/>
    </row>
    <row r="131" spans="1:15" s="39" customFormat="1" ht="13.5" x14ac:dyDescent="0.2">
      <c r="A131" s="72">
        <v>130</v>
      </c>
      <c r="B131" s="72">
        <v>2204</v>
      </c>
      <c r="C131" s="72">
        <v>22</v>
      </c>
      <c r="D131" s="73" t="s">
        <v>16</v>
      </c>
      <c r="E131" s="73">
        <v>682</v>
      </c>
      <c r="F131" s="73">
        <v>50</v>
      </c>
      <c r="G131" s="73">
        <f t="shared" si="23"/>
        <v>732</v>
      </c>
      <c r="H131" s="73">
        <f t="shared" si="24"/>
        <v>805.2</v>
      </c>
      <c r="I131" s="82">
        <f>I130</f>
        <v>26180</v>
      </c>
      <c r="J131" s="83">
        <f t="shared" ref="J131:J194" si="25">G131*I131</f>
        <v>19163760</v>
      </c>
      <c r="K131" s="84">
        <f t="shared" ref="K131:K194" si="26">ROUND(J131*1.09,0)</f>
        <v>20888498</v>
      </c>
      <c r="L131" s="85">
        <f t="shared" ref="L131:L194" si="27">MROUND((K131*0.03/12),500)</f>
        <v>52000</v>
      </c>
      <c r="M131" s="84">
        <f t="shared" ref="M131:M194" si="28">H131*3200</f>
        <v>2576640</v>
      </c>
      <c r="N131" s="38"/>
      <c r="O131" s="38"/>
    </row>
    <row r="132" spans="1:15" s="39" customFormat="1" ht="13.5" x14ac:dyDescent="0.2">
      <c r="A132" s="72">
        <v>131</v>
      </c>
      <c r="B132" s="72">
        <v>2207</v>
      </c>
      <c r="C132" s="72">
        <v>22</v>
      </c>
      <c r="D132" s="73" t="s">
        <v>16</v>
      </c>
      <c r="E132" s="73">
        <v>658</v>
      </c>
      <c r="F132" s="73">
        <v>50</v>
      </c>
      <c r="G132" s="73">
        <f t="shared" si="23"/>
        <v>708</v>
      </c>
      <c r="H132" s="73">
        <f t="shared" si="24"/>
        <v>778.80000000000007</v>
      </c>
      <c r="I132" s="82">
        <f>I131</f>
        <v>26180</v>
      </c>
      <c r="J132" s="83">
        <f t="shared" si="25"/>
        <v>18535440</v>
      </c>
      <c r="K132" s="84">
        <f t="shared" si="26"/>
        <v>20203630</v>
      </c>
      <c r="L132" s="85">
        <f t="shared" si="27"/>
        <v>50500</v>
      </c>
      <c r="M132" s="84">
        <f t="shared" si="28"/>
        <v>2492160</v>
      </c>
      <c r="N132" s="38"/>
      <c r="O132" s="38"/>
    </row>
    <row r="133" spans="1:15" s="39" customFormat="1" ht="13.5" x14ac:dyDescent="0.2">
      <c r="A133" s="72">
        <v>132</v>
      </c>
      <c r="B133" s="72">
        <v>2208</v>
      </c>
      <c r="C133" s="72">
        <v>22</v>
      </c>
      <c r="D133" s="73" t="s">
        <v>16</v>
      </c>
      <c r="E133" s="73">
        <v>658</v>
      </c>
      <c r="F133" s="73">
        <v>50</v>
      </c>
      <c r="G133" s="73">
        <f t="shared" si="23"/>
        <v>708</v>
      </c>
      <c r="H133" s="73">
        <f t="shared" si="24"/>
        <v>778.80000000000007</v>
      </c>
      <c r="I133" s="82">
        <f>I132</f>
        <v>26180</v>
      </c>
      <c r="J133" s="83">
        <f t="shared" si="25"/>
        <v>18535440</v>
      </c>
      <c r="K133" s="84">
        <f t="shared" si="26"/>
        <v>20203630</v>
      </c>
      <c r="L133" s="85">
        <f t="shared" si="27"/>
        <v>50500</v>
      </c>
      <c r="M133" s="84">
        <f t="shared" si="28"/>
        <v>2492160</v>
      </c>
      <c r="N133" s="38"/>
      <c r="O133" s="38"/>
    </row>
    <row r="134" spans="1:15" s="39" customFormat="1" ht="13.5" x14ac:dyDescent="0.2">
      <c r="A134" s="72">
        <v>133</v>
      </c>
      <c r="B134" s="72">
        <v>2301</v>
      </c>
      <c r="C134" s="72">
        <v>23</v>
      </c>
      <c r="D134" s="73" t="s">
        <v>25</v>
      </c>
      <c r="E134" s="73">
        <v>843</v>
      </c>
      <c r="F134" s="73">
        <v>58</v>
      </c>
      <c r="G134" s="73">
        <f t="shared" si="23"/>
        <v>901</v>
      </c>
      <c r="H134" s="73">
        <f t="shared" si="24"/>
        <v>991.10000000000014</v>
      </c>
      <c r="I134" s="82">
        <f>I133+80</f>
        <v>26260</v>
      </c>
      <c r="J134" s="83">
        <f t="shared" si="25"/>
        <v>23660260</v>
      </c>
      <c r="K134" s="84">
        <f t="shared" si="26"/>
        <v>25789683</v>
      </c>
      <c r="L134" s="85">
        <f t="shared" si="27"/>
        <v>64500</v>
      </c>
      <c r="M134" s="84">
        <f t="shared" si="28"/>
        <v>3171520.0000000005</v>
      </c>
      <c r="N134" s="38"/>
      <c r="O134" s="38"/>
    </row>
    <row r="135" spans="1:15" s="39" customFormat="1" ht="13.5" x14ac:dyDescent="0.2">
      <c r="A135" s="72">
        <v>134</v>
      </c>
      <c r="B135" s="72">
        <v>2302</v>
      </c>
      <c r="C135" s="72">
        <v>23</v>
      </c>
      <c r="D135" s="73" t="s">
        <v>25</v>
      </c>
      <c r="E135" s="73">
        <v>843</v>
      </c>
      <c r="F135" s="73">
        <v>58</v>
      </c>
      <c r="G135" s="73">
        <f t="shared" si="23"/>
        <v>901</v>
      </c>
      <c r="H135" s="73">
        <f t="shared" si="24"/>
        <v>991.10000000000014</v>
      </c>
      <c r="I135" s="82">
        <f t="shared" ref="I135:I141" si="29">I134</f>
        <v>26260</v>
      </c>
      <c r="J135" s="83">
        <f t="shared" si="25"/>
        <v>23660260</v>
      </c>
      <c r="K135" s="84">
        <f t="shared" si="26"/>
        <v>25789683</v>
      </c>
      <c r="L135" s="85">
        <f t="shared" si="27"/>
        <v>64500</v>
      </c>
      <c r="M135" s="84">
        <f t="shared" si="28"/>
        <v>3171520.0000000005</v>
      </c>
      <c r="N135" s="38"/>
      <c r="O135" s="38"/>
    </row>
    <row r="136" spans="1:15" s="39" customFormat="1" ht="13.5" x14ac:dyDescent="0.2">
      <c r="A136" s="72">
        <v>135</v>
      </c>
      <c r="B136" s="72">
        <v>2303</v>
      </c>
      <c r="C136" s="72">
        <v>23</v>
      </c>
      <c r="D136" s="73" t="s">
        <v>16</v>
      </c>
      <c r="E136" s="73">
        <v>682</v>
      </c>
      <c r="F136" s="73">
        <v>50</v>
      </c>
      <c r="G136" s="73">
        <f t="shared" si="23"/>
        <v>732</v>
      </c>
      <c r="H136" s="73">
        <f t="shared" si="24"/>
        <v>805.2</v>
      </c>
      <c r="I136" s="82">
        <f t="shared" si="29"/>
        <v>26260</v>
      </c>
      <c r="J136" s="83">
        <f t="shared" si="25"/>
        <v>19222320</v>
      </c>
      <c r="K136" s="84">
        <f t="shared" si="26"/>
        <v>20952329</v>
      </c>
      <c r="L136" s="85">
        <f t="shared" si="27"/>
        <v>52500</v>
      </c>
      <c r="M136" s="84">
        <f t="shared" si="28"/>
        <v>2576640</v>
      </c>
      <c r="N136" s="38"/>
      <c r="O136" s="38"/>
    </row>
    <row r="137" spans="1:15" s="39" customFormat="1" ht="13.5" x14ac:dyDescent="0.2">
      <c r="A137" s="72">
        <v>136</v>
      </c>
      <c r="B137" s="72">
        <v>2304</v>
      </c>
      <c r="C137" s="72">
        <v>23</v>
      </c>
      <c r="D137" s="73" t="s">
        <v>16</v>
      </c>
      <c r="E137" s="73">
        <v>682</v>
      </c>
      <c r="F137" s="73">
        <v>50</v>
      </c>
      <c r="G137" s="73">
        <f t="shared" si="23"/>
        <v>732</v>
      </c>
      <c r="H137" s="73">
        <f t="shared" si="24"/>
        <v>805.2</v>
      </c>
      <c r="I137" s="82">
        <f t="shared" si="29"/>
        <v>26260</v>
      </c>
      <c r="J137" s="83">
        <f t="shared" si="25"/>
        <v>19222320</v>
      </c>
      <c r="K137" s="84">
        <f t="shared" si="26"/>
        <v>20952329</v>
      </c>
      <c r="L137" s="85">
        <f t="shared" si="27"/>
        <v>52500</v>
      </c>
      <c r="M137" s="84">
        <f t="shared" si="28"/>
        <v>2576640</v>
      </c>
      <c r="N137" s="38"/>
      <c r="O137" s="38"/>
    </row>
    <row r="138" spans="1:15" s="39" customFormat="1" ht="13.5" x14ac:dyDescent="0.2">
      <c r="A138" s="72">
        <v>137</v>
      </c>
      <c r="B138" s="72">
        <v>2305</v>
      </c>
      <c r="C138" s="72">
        <v>23</v>
      </c>
      <c r="D138" s="73" t="s">
        <v>25</v>
      </c>
      <c r="E138" s="73">
        <v>922</v>
      </c>
      <c r="F138" s="73">
        <v>61</v>
      </c>
      <c r="G138" s="73">
        <f t="shared" si="23"/>
        <v>983</v>
      </c>
      <c r="H138" s="73">
        <f t="shared" si="24"/>
        <v>1081.3000000000002</v>
      </c>
      <c r="I138" s="82">
        <f t="shared" si="29"/>
        <v>26260</v>
      </c>
      <c r="J138" s="83">
        <f t="shared" si="25"/>
        <v>25813580</v>
      </c>
      <c r="K138" s="84">
        <f t="shared" si="26"/>
        <v>28136802</v>
      </c>
      <c r="L138" s="85">
        <f t="shared" si="27"/>
        <v>70500</v>
      </c>
      <c r="M138" s="84">
        <f t="shared" si="28"/>
        <v>3460160.0000000005</v>
      </c>
      <c r="N138" s="38"/>
      <c r="O138" s="38"/>
    </row>
    <row r="139" spans="1:15" s="39" customFormat="1" ht="13.5" x14ac:dyDescent="0.2">
      <c r="A139" s="72">
        <v>138</v>
      </c>
      <c r="B139" s="72">
        <v>2306</v>
      </c>
      <c r="C139" s="72">
        <v>23</v>
      </c>
      <c r="D139" s="73" t="s">
        <v>25</v>
      </c>
      <c r="E139" s="73">
        <v>922</v>
      </c>
      <c r="F139" s="73">
        <v>61</v>
      </c>
      <c r="G139" s="73">
        <f t="shared" si="23"/>
        <v>983</v>
      </c>
      <c r="H139" s="73">
        <f t="shared" si="24"/>
        <v>1081.3000000000002</v>
      </c>
      <c r="I139" s="82">
        <f t="shared" si="29"/>
        <v>26260</v>
      </c>
      <c r="J139" s="83">
        <f t="shared" si="25"/>
        <v>25813580</v>
      </c>
      <c r="K139" s="84">
        <f t="shared" si="26"/>
        <v>28136802</v>
      </c>
      <c r="L139" s="85">
        <f t="shared" si="27"/>
        <v>70500</v>
      </c>
      <c r="M139" s="84">
        <f t="shared" si="28"/>
        <v>3460160.0000000005</v>
      </c>
      <c r="N139" s="38"/>
      <c r="O139" s="38"/>
    </row>
    <row r="140" spans="1:15" s="39" customFormat="1" ht="13.5" x14ac:dyDescent="0.2">
      <c r="A140" s="72">
        <v>139</v>
      </c>
      <c r="B140" s="72">
        <v>2307</v>
      </c>
      <c r="C140" s="72">
        <v>23</v>
      </c>
      <c r="D140" s="73" t="s">
        <v>16</v>
      </c>
      <c r="E140" s="73">
        <v>658</v>
      </c>
      <c r="F140" s="73">
        <v>50</v>
      </c>
      <c r="G140" s="73">
        <f t="shared" si="23"/>
        <v>708</v>
      </c>
      <c r="H140" s="73">
        <f t="shared" si="24"/>
        <v>778.80000000000007</v>
      </c>
      <c r="I140" s="82">
        <f t="shared" si="29"/>
        <v>26260</v>
      </c>
      <c r="J140" s="83">
        <f t="shared" si="25"/>
        <v>18592080</v>
      </c>
      <c r="K140" s="84">
        <f t="shared" si="26"/>
        <v>20265367</v>
      </c>
      <c r="L140" s="85">
        <f t="shared" si="27"/>
        <v>50500</v>
      </c>
      <c r="M140" s="84">
        <f t="shared" si="28"/>
        <v>2492160</v>
      </c>
      <c r="N140" s="38"/>
      <c r="O140" s="38"/>
    </row>
    <row r="141" spans="1:15" s="39" customFormat="1" ht="13.5" x14ac:dyDescent="0.2">
      <c r="A141" s="72">
        <v>140</v>
      </c>
      <c r="B141" s="72">
        <v>2308</v>
      </c>
      <c r="C141" s="72">
        <v>23</v>
      </c>
      <c r="D141" s="73" t="s">
        <v>16</v>
      </c>
      <c r="E141" s="73">
        <v>658</v>
      </c>
      <c r="F141" s="73">
        <v>50</v>
      </c>
      <c r="G141" s="73">
        <f t="shared" si="23"/>
        <v>708</v>
      </c>
      <c r="H141" s="73">
        <f t="shared" si="24"/>
        <v>778.80000000000007</v>
      </c>
      <c r="I141" s="82">
        <f t="shared" si="29"/>
        <v>26260</v>
      </c>
      <c r="J141" s="83">
        <f t="shared" si="25"/>
        <v>18592080</v>
      </c>
      <c r="K141" s="84">
        <f t="shared" si="26"/>
        <v>20265367</v>
      </c>
      <c r="L141" s="85">
        <f t="shared" si="27"/>
        <v>50500</v>
      </c>
      <c r="M141" s="84">
        <f t="shared" si="28"/>
        <v>2492160</v>
      </c>
      <c r="N141" s="38"/>
      <c r="O141" s="38"/>
    </row>
    <row r="142" spans="1:15" s="39" customFormat="1" ht="13.5" x14ac:dyDescent="0.2">
      <c r="A142" s="72">
        <v>141</v>
      </c>
      <c r="B142" s="72">
        <v>2401</v>
      </c>
      <c r="C142" s="72">
        <v>24</v>
      </c>
      <c r="D142" s="73" t="s">
        <v>25</v>
      </c>
      <c r="E142" s="73">
        <v>843</v>
      </c>
      <c r="F142" s="73">
        <v>58</v>
      </c>
      <c r="G142" s="73">
        <f t="shared" si="23"/>
        <v>901</v>
      </c>
      <c r="H142" s="73">
        <f t="shared" si="24"/>
        <v>991.10000000000014</v>
      </c>
      <c r="I142" s="82">
        <f>I141+80</f>
        <v>26340</v>
      </c>
      <c r="J142" s="83">
        <f t="shared" si="25"/>
        <v>23732340</v>
      </c>
      <c r="K142" s="84">
        <f t="shared" si="26"/>
        <v>25868251</v>
      </c>
      <c r="L142" s="85">
        <f t="shared" si="27"/>
        <v>64500</v>
      </c>
      <c r="M142" s="84">
        <f t="shared" si="28"/>
        <v>3171520.0000000005</v>
      </c>
      <c r="N142" s="38"/>
      <c r="O142" s="38"/>
    </row>
    <row r="143" spans="1:15" s="39" customFormat="1" ht="13.5" x14ac:dyDescent="0.2">
      <c r="A143" s="72">
        <v>142</v>
      </c>
      <c r="B143" s="72">
        <v>2402</v>
      </c>
      <c r="C143" s="72">
        <v>24</v>
      </c>
      <c r="D143" s="73" t="s">
        <v>25</v>
      </c>
      <c r="E143" s="73">
        <v>843</v>
      </c>
      <c r="F143" s="73">
        <v>58</v>
      </c>
      <c r="G143" s="73">
        <f t="shared" si="23"/>
        <v>901</v>
      </c>
      <c r="H143" s="73">
        <f t="shared" si="24"/>
        <v>991.10000000000014</v>
      </c>
      <c r="I143" s="82">
        <f t="shared" ref="I143:I149" si="30">I142</f>
        <v>26340</v>
      </c>
      <c r="J143" s="83">
        <f t="shared" si="25"/>
        <v>23732340</v>
      </c>
      <c r="K143" s="84">
        <f t="shared" si="26"/>
        <v>25868251</v>
      </c>
      <c r="L143" s="85">
        <f t="shared" si="27"/>
        <v>64500</v>
      </c>
      <c r="M143" s="84">
        <f t="shared" si="28"/>
        <v>3171520.0000000005</v>
      </c>
      <c r="N143" s="38"/>
      <c r="O143" s="38"/>
    </row>
    <row r="144" spans="1:15" s="39" customFormat="1" ht="13.5" x14ac:dyDescent="0.2">
      <c r="A144" s="72">
        <v>143</v>
      </c>
      <c r="B144" s="72">
        <v>2403</v>
      </c>
      <c r="C144" s="72">
        <v>24</v>
      </c>
      <c r="D144" s="73" t="s">
        <v>16</v>
      </c>
      <c r="E144" s="73">
        <v>682</v>
      </c>
      <c r="F144" s="73">
        <v>50</v>
      </c>
      <c r="G144" s="73">
        <f t="shared" si="23"/>
        <v>732</v>
      </c>
      <c r="H144" s="73">
        <f t="shared" si="24"/>
        <v>805.2</v>
      </c>
      <c r="I144" s="82">
        <f t="shared" si="30"/>
        <v>26340</v>
      </c>
      <c r="J144" s="83">
        <f t="shared" si="25"/>
        <v>19280880</v>
      </c>
      <c r="K144" s="84">
        <f t="shared" si="26"/>
        <v>21016159</v>
      </c>
      <c r="L144" s="85">
        <f t="shared" si="27"/>
        <v>52500</v>
      </c>
      <c r="M144" s="84">
        <f t="shared" si="28"/>
        <v>2576640</v>
      </c>
      <c r="N144" s="38"/>
      <c r="O144" s="38"/>
    </row>
    <row r="145" spans="1:15" s="39" customFormat="1" ht="13.5" x14ac:dyDescent="0.2">
      <c r="A145" s="72">
        <v>144</v>
      </c>
      <c r="B145" s="72">
        <v>2404</v>
      </c>
      <c r="C145" s="72">
        <v>24</v>
      </c>
      <c r="D145" s="73" t="s">
        <v>16</v>
      </c>
      <c r="E145" s="73">
        <v>682</v>
      </c>
      <c r="F145" s="73">
        <v>50</v>
      </c>
      <c r="G145" s="73">
        <f t="shared" si="23"/>
        <v>732</v>
      </c>
      <c r="H145" s="73">
        <f t="shared" si="24"/>
        <v>805.2</v>
      </c>
      <c r="I145" s="82">
        <f t="shared" si="30"/>
        <v>26340</v>
      </c>
      <c r="J145" s="83">
        <f t="shared" si="25"/>
        <v>19280880</v>
      </c>
      <c r="K145" s="84">
        <f t="shared" si="26"/>
        <v>21016159</v>
      </c>
      <c r="L145" s="85">
        <f t="shared" si="27"/>
        <v>52500</v>
      </c>
      <c r="M145" s="84">
        <f t="shared" si="28"/>
        <v>2576640</v>
      </c>
      <c r="N145" s="38"/>
      <c r="O145" s="38"/>
    </row>
    <row r="146" spans="1:15" s="39" customFormat="1" ht="13.5" x14ac:dyDescent="0.2">
      <c r="A146" s="72">
        <v>145</v>
      </c>
      <c r="B146" s="72">
        <v>2405</v>
      </c>
      <c r="C146" s="72">
        <v>24</v>
      </c>
      <c r="D146" s="73" t="s">
        <v>25</v>
      </c>
      <c r="E146" s="73">
        <v>922</v>
      </c>
      <c r="F146" s="73">
        <v>61</v>
      </c>
      <c r="G146" s="73">
        <f t="shared" si="23"/>
        <v>983</v>
      </c>
      <c r="H146" s="73">
        <f t="shared" si="24"/>
        <v>1081.3000000000002</v>
      </c>
      <c r="I146" s="82">
        <f t="shared" si="30"/>
        <v>26340</v>
      </c>
      <c r="J146" s="83">
        <f t="shared" si="25"/>
        <v>25892220</v>
      </c>
      <c r="K146" s="84">
        <f t="shared" si="26"/>
        <v>28222520</v>
      </c>
      <c r="L146" s="85">
        <f t="shared" si="27"/>
        <v>70500</v>
      </c>
      <c r="M146" s="84">
        <f t="shared" si="28"/>
        <v>3460160.0000000005</v>
      </c>
      <c r="N146" s="38"/>
      <c r="O146" s="38"/>
    </row>
    <row r="147" spans="1:15" s="39" customFormat="1" ht="13.5" x14ac:dyDescent="0.2">
      <c r="A147" s="72">
        <v>146</v>
      </c>
      <c r="B147" s="72">
        <v>2406</v>
      </c>
      <c r="C147" s="72">
        <v>24</v>
      </c>
      <c r="D147" s="73" t="s">
        <v>25</v>
      </c>
      <c r="E147" s="73">
        <v>922</v>
      </c>
      <c r="F147" s="73">
        <v>61</v>
      </c>
      <c r="G147" s="73">
        <f t="shared" si="23"/>
        <v>983</v>
      </c>
      <c r="H147" s="73">
        <f t="shared" si="24"/>
        <v>1081.3000000000002</v>
      </c>
      <c r="I147" s="82">
        <f t="shared" si="30"/>
        <v>26340</v>
      </c>
      <c r="J147" s="83">
        <f t="shared" si="25"/>
        <v>25892220</v>
      </c>
      <c r="K147" s="84">
        <f t="shared" si="26"/>
        <v>28222520</v>
      </c>
      <c r="L147" s="85">
        <f t="shared" si="27"/>
        <v>70500</v>
      </c>
      <c r="M147" s="84">
        <f t="shared" si="28"/>
        <v>3460160.0000000005</v>
      </c>
      <c r="N147" s="38"/>
      <c r="O147" s="38"/>
    </row>
    <row r="148" spans="1:15" s="39" customFormat="1" ht="13.5" x14ac:dyDescent="0.2">
      <c r="A148" s="72">
        <v>147</v>
      </c>
      <c r="B148" s="72">
        <v>2407</v>
      </c>
      <c r="C148" s="72">
        <v>24</v>
      </c>
      <c r="D148" s="73" t="s">
        <v>16</v>
      </c>
      <c r="E148" s="73">
        <v>658</v>
      </c>
      <c r="F148" s="73">
        <v>50</v>
      </c>
      <c r="G148" s="73">
        <f t="shared" si="23"/>
        <v>708</v>
      </c>
      <c r="H148" s="73">
        <f t="shared" si="24"/>
        <v>778.80000000000007</v>
      </c>
      <c r="I148" s="82">
        <f t="shared" si="30"/>
        <v>26340</v>
      </c>
      <c r="J148" s="83">
        <f t="shared" si="25"/>
        <v>18648720</v>
      </c>
      <c r="K148" s="84">
        <f t="shared" si="26"/>
        <v>20327105</v>
      </c>
      <c r="L148" s="85">
        <f t="shared" si="27"/>
        <v>51000</v>
      </c>
      <c r="M148" s="84">
        <f t="shared" si="28"/>
        <v>2492160</v>
      </c>
      <c r="N148" s="38"/>
      <c r="O148" s="38"/>
    </row>
    <row r="149" spans="1:15" s="39" customFormat="1" ht="13.5" x14ac:dyDescent="0.2">
      <c r="A149" s="72">
        <v>148</v>
      </c>
      <c r="B149" s="72">
        <v>2408</v>
      </c>
      <c r="C149" s="72">
        <v>24</v>
      </c>
      <c r="D149" s="73" t="s">
        <v>16</v>
      </c>
      <c r="E149" s="73">
        <v>658</v>
      </c>
      <c r="F149" s="73">
        <v>50</v>
      </c>
      <c r="G149" s="73">
        <f t="shared" si="23"/>
        <v>708</v>
      </c>
      <c r="H149" s="73">
        <f t="shared" si="24"/>
        <v>778.80000000000007</v>
      </c>
      <c r="I149" s="82">
        <f t="shared" si="30"/>
        <v>26340</v>
      </c>
      <c r="J149" s="83">
        <f t="shared" si="25"/>
        <v>18648720</v>
      </c>
      <c r="K149" s="84">
        <f t="shared" si="26"/>
        <v>20327105</v>
      </c>
      <c r="L149" s="85">
        <f t="shared" si="27"/>
        <v>51000</v>
      </c>
      <c r="M149" s="84">
        <f t="shared" si="28"/>
        <v>2492160</v>
      </c>
      <c r="N149" s="38"/>
      <c r="O149" s="38"/>
    </row>
    <row r="150" spans="1:15" s="39" customFormat="1" ht="13.5" x14ac:dyDescent="0.2">
      <c r="A150" s="72">
        <v>149</v>
      </c>
      <c r="B150" s="72">
        <v>2501</v>
      </c>
      <c r="C150" s="72">
        <v>25</v>
      </c>
      <c r="D150" s="73" t="s">
        <v>25</v>
      </c>
      <c r="E150" s="73">
        <v>843</v>
      </c>
      <c r="F150" s="73">
        <v>58</v>
      </c>
      <c r="G150" s="73">
        <f t="shared" si="23"/>
        <v>901</v>
      </c>
      <c r="H150" s="73">
        <f t="shared" si="24"/>
        <v>991.10000000000014</v>
      </c>
      <c r="I150" s="82">
        <f>I149+80</f>
        <v>26420</v>
      </c>
      <c r="J150" s="83">
        <f t="shared" si="25"/>
        <v>23804420</v>
      </c>
      <c r="K150" s="84">
        <f t="shared" si="26"/>
        <v>25946818</v>
      </c>
      <c r="L150" s="85">
        <f t="shared" si="27"/>
        <v>65000</v>
      </c>
      <c r="M150" s="84">
        <f t="shared" si="28"/>
        <v>3171520.0000000005</v>
      </c>
      <c r="N150" s="38"/>
      <c r="O150" s="38"/>
    </row>
    <row r="151" spans="1:15" s="39" customFormat="1" ht="13.5" x14ac:dyDescent="0.2">
      <c r="A151" s="72">
        <v>150</v>
      </c>
      <c r="B151" s="72">
        <v>2502</v>
      </c>
      <c r="C151" s="72">
        <v>25</v>
      </c>
      <c r="D151" s="73" t="s">
        <v>25</v>
      </c>
      <c r="E151" s="73">
        <v>843</v>
      </c>
      <c r="F151" s="73">
        <v>58</v>
      </c>
      <c r="G151" s="73">
        <f t="shared" si="23"/>
        <v>901</v>
      </c>
      <c r="H151" s="73">
        <f t="shared" si="24"/>
        <v>991.10000000000014</v>
      </c>
      <c r="I151" s="82">
        <f t="shared" ref="I151:I157" si="31">I150</f>
        <v>26420</v>
      </c>
      <c r="J151" s="83">
        <f t="shared" si="25"/>
        <v>23804420</v>
      </c>
      <c r="K151" s="84">
        <f t="shared" si="26"/>
        <v>25946818</v>
      </c>
      <c r="L151" s="85">
        <f t="shared" si="27"/>
        <v>65000</v>
      </c>
      <c r="M151" s="84">
        <f t="shared" si="28"/>
        <v>3171520.0000000005</v>
      </c>
      <c r="N151" s="38"/>
      <c r="O151" s="38"/>
    </row>
    <row r="152" spans="1:15" s="39" customFormat="1" ht="13.5" x14ac:dyDescent="0.2">
      <c r="A152" s="72">
        <v>151</v>
      </c>
      <c r="B152" s="72">
        <v>2503</v>
      </c>
      <c r="C152" s="72">
        <v>25</v>
      </c>
      <c r="D152" s="73" t="s">
        <v>16</v>
      </c>
      <c r="E152" s="73">
        <v>682</v>
      </c>
      <c r="F152" s="73">
        <v>50</v>
      </c>
      <c r="G152" s="73">
        <f t="shared" si="23"/>
        <v>732</v>
      </c>
      <c r="H152" s="73">
        <f t="shared" si="24"/>
        <v>805.2</v>
      </c>
      <c r="I152" s="82">
        <f t="shared" si="31"/>
        <v>26420</v>
      </c>
      <c r="J152" s="83">
        <f t="shared" si="25"/>
        <v>19339440</v>
      </c>
      <c r="K152" s="84">
        <f t="shared" si="26"/>
        <v>21079990</v>
      </c>
      <c r="L152" s="85">
        <f t="shared" si="27"/>
        <v>52500</v>
      </c>
      <c r="M152" s="84">
        <f t="shared" si="28"/>
        <v>2576640</v>
      </c>
      <c r="N152" s="38"/>
      <c r="O152" s="38"/>
    </row>
    <row r="153" spans="1:15" s="39" customFormat="1" ht="13.5" x14ac:dyDescent="0.2">
      <c r="A153" s="72">
        <v>152</v>
      </c>
      <c r="B153" s="72">
        <v>2504</v>
      </c>
      <c r="C153" s="72">
        <v>25</v>
      </c>
      <c r="D153" s="73" t="s">
        <v>16</v>
      </c>
      <c r="E153" s="73">
        <v>682</v>
      </c>
      <c r="F153" s="73">
        <v>50</v>
      </c>
      <c r="G153" s="73">
        <f t="shared" si="23"/>
        <v>732</v>
      </c>
      <c r="H153" s="73">
        <f t="shared" si="24"/>
        <v>805.2</v>
      </c>
      <c r="I153" s="82">
        <f t="shared" si="31"/>
        <v>26420</v>
      </c>
      <c r="J153" s="83">
        <f t="shared" si="25"/>
        <v>19339440</v>
      </c>
      <c r="K153" s="84">
        <f t="shared" si="26"/>
        <v>21079990</v>
      </c>
      <c r="L153" s="85">
        <f t="shared" si="27"/>
        <v>52500</v>
      </c>
      <c r="M153" s="84">
        <f t="shared" si="28"/>
        <v>2576640</v>
      </c>
      <c r="N153" s="38"/>
      <c r="O153" s="38"/>
    </row>
    <row r="154" spans="1:15" s="39" customFormat="1" ht="13.5" x14ac:dyDescent="0.2">
      <c r="A154" s="72">
        <v>153</v>
      </c>
      <c r="B154" s="72">
        <v>2505</v>
      </c>
      <c r="C154" s="72">
        <v>25</v>
      </c>
      <c r="D154" s="73" t="s">
        <v>25</v>
      </c>
      <c r="E154" s="73">
        <v>922</v>
      </c>
      <c r="F154" s="73">
        <v>61</v>
      </c>
      <c r="G154" s="73">
        <f t="shared" si="23"/>
        <v>983</v>
      </c>
      <c r="H154" s="73">
        <f t="shared" si="24"/>
        <v>1081.3000000000002</v>
      </c>
      <c r="I154" s="82">
        <f t="shared" si="31"/>
        <v>26420</v>
      </c>
      <c r="J154" s="83">
        <f t="shared" si="25"/>
        <v>25970860</v>
      </c>
      <c r="K154" s="84">
        <f t="shared" si="26"/>
        <v>28308237</v>
      </c>
      <c r="L154" s="85">
        <f t="shared" si="27"/>
        <v>71000</v>
      </c>
      <c r="M154" s="84">
        <f t="shared" si="28"/>
        <v>3460160.0000000005</v>
      </c>
      <c r="N154" s="38"/>
      <c r="O154" s="38"/>
    </row>
    <row r="155" spans="1:15" s="39" customFormat="1" ht="13.5" x14ac:dyDescent="0.2">
      <c r="A155" s="72">
        <v>154</v>
      </c>
      <c r="B155" s="72">
        <v>2506</v>
      </c>
      <c r="C155" s="72">
        <v>25</v>
      </c>
      <c r="D155" s="73" t="s">
        <v>25</v>
      </c>
      <c r="E155" s="73">
        <v>922</v>
      </c>
      <c r="F155" s="73">
        <v>61</v>
      </c>
      <c r="G155" s="73">
        <f t="shared" si="23"/>
        <v>983</v>
      </c>
      <c r="H155" s="73">
        <f t="shared" si="24"/>
        <v>1081.3000000000002</v>
      </c>
      <c r="I155" s="82">
        <f t="shared" si="31"/>
        <v>26420</v>
      </c>
      <c r="J155" s="83">
        <f t="shared" si="25"/>
        <v>25970860</v>
      </c>
      <c r="K155" s="84">
        <f t="shared" si="26"/>
        <v>28308237</v>
      </c>
      <c r="L155" s="85">
        <f t="shared" si="27"/>
        <v>71000</v>
      </c>
      <c r="M155" s="84">
        <f t="shared" si="28"/>
        <v>3460160.0000000005</v>
      </c>
      <c r="N155" s="38"/>
      <c r="O155" s="38"/>
    </row>
    <row r="156" spans="1:15" s="39" customFormat="1" ht="13.5" x14ac:dyDescent="0.2">
      <c r="A156" s="72">
        <v>155</v>
      </c>
      <c r="B156" s="72">
        <v>2507</v>
      </c>
      <c r="C156" s="72">
        <v>25</v>
      </c>
      <c r="D156" s="73" t="s">
        <v>16</v>
      </c>
      <c r="E156" s="73">
        <v>658</v>
      </c>
      <c r="F156" s="73">
        <v>50</v>
      </c>
      <c r="G156" s="73">
        <f t="shared" si="23"/>
        <v>708</v>
      </c>
      <c r="H156" s="73">
        <f t="shared" si="24"/>
        <v>778.80000000000007</v>
      </c>
      <c r="I156" s="82">
        <f t="shared" si="31"/>
        <v>26420</v>
      </c>
      <c r="J156" s="83">
        <f t="shared" si="25"/>
        <v>18705360</v>
      </c>
      <c r="K156" s="84">
        <f t="shared" si="26"/>
        <v>20388842</v>
      </c>
      <c r="L156" s="85">
        <f t="shared" si="27"/>
        <v>51000</v>
      </c>
      <c r="M156" s="84">
        <f t="shared" si="28"/>
        <v>2492160</v>
      </c>
      <c r="N156" s="38"/>
      <c r="O156" s="38"/>
    </row>
    <row r="157" spans="1:15" s="39" customFormat="1" ht="13.5" x14ac:dyDescent="0.2">
      <c r="A157" s="72">
        <v>156</v>
      </c>
      <c r="B157" s="72">
        <v>2508</v>
      </c>
      <c r="C157" s="72">
        <v>25</v>
      </c>
      <c r="D157" s="73" t="s">
        <v>16</v>
      </c>
      <c r="E157" s="73">
        <v>658</v>
      </c>
      <c r="F157" s="73">
        <v>50</v>
      </c>
      <c r="G157" s="73">
        <f t="shared" si="23"/>
        <v>708</v>
      </c>
      <c r="H157" s="73">
        <f t="shared" si="24"/>
        <v>778.80000000000007</v>
      </c>
      <c r="I157" s="82">
        <f t="shared" si="31"/>
        <v>26420</v>
      </c>
      <c r="J157" s="83">
        <f t="shared" si="25"/>
        <v>18705360</v>
      </c>
      <c r="K157" s="84">
        <f t="shared" si="26"/>
        <v>20388842</v>
      </c>
      <c r="L157" s="85">
        <f t="shared" si="27"/>
        <v>51000</v>
      </c>
      <c r="M157" s="84">
        <f t="shared" si="28"/>
        <v>2492160</v>
      </c>
      <c r="N157" s="38"/>
      <c r="O157" s="38"/>
    </row>
    <row r="158" spans="1:15" s="39" customFormat="1" ht="13.5" x14ac:dyDescent="0.2">
      <c r="A158" s="72">
        <v>157</v>
      </c>
      <c r="B158" s="72">
        <v>2601</v>
      </c>
      <c r="C158" s="72">
        <v>26</v>
      </c>
      <c r="D158" s="73" t="s">
        <v>25</v>
      </c>
      <c r="E158" s="73">
        <v>843</v>
      </c>
      <c r="F158" s="73">
        <v>58</v>
      </c>
      <c r="G158" s="73">
        <f t="shared" si="23"/>
        <v>901</v>
      </c>
      <c r="H158" s="73">
        <f t="shared" si="24"/>
        <v>991.10000000000014</v>
      </c>
      <c r="I158" s="82">
        <f>I157+80</f>
        <v>26500</v>
      </c>
      <c r="J158" s="83">
        <f t="shared" si="25"/>
        <v>23876500</v>
      </c>
      <c r="K158" s="84">
        <f t="shared" si="26"/>
        <v>26025385</v>
      </c>
      <c r="L158" s="85">
        <f t="shared" si="27"/>
        <v>65000</v>
      </c>
      <c r="M158" s="84">
        <f t="shared" si="28"/>
        <v>3171520.0000000005</v>
      </c>
      <c r="N158" s="38"/>
      <c r="O158" s="38"/>
    </row>
    <row r="159" spans="1:15" s="39" customFormat="1" ht="13.5" x14ac:dyDescent="0.2">
      <c r="A159" s="72">
        <v>158</v>
      </c>
      <c r="B159" s="72">
        <v>2602</v>
      </c>
      <c r="C159" s="72">
        <v>26</v>
      </c>
      <c r="D159" s="73" t="s">
        <v>25</v>
      </c>
      <c r="E159" s="73">
        <v>843</v>
      </c>
      <c r="F159" s="73">
        <v>58</v>
      </c>
      <c r="G159" s="73">
        <f t="shared" si="23"/>
        <v>901</v>
      </c>
      <c r="H159" s="73">
        <f t="shared" si="24"/>
        <v>991.10000000000014</v>
      </c>
      <c r="I159" s="82">
        <f t="shared" ref="I159:I165" si="32">I158</f>
        <v>26500</v>
      </c>
      <c r="J159" s="83">
        <f t="shared" si="25"/>
        <v>23876500</v>
      </c>
      <c r="K159" s="84">
        <f t="shared" si="26"/>
        <v>26025385</v>
      </c>
      <c r="L159" s="85">
        <f t="shared" si="27"/>
        <v>65000</v>
      </c>
      <c r="M159" s="84">
        <f t="shared" si="28"/>
        <v>3171520.0000000005</v>
      </c>
      <c r="N159" s="38"/>
      <c r="O159" s="38"/>
    </row>
    <row r="160" spans="1:15" s="39" customFormat="1" ht="13.5" x14ac:dyDescent="0.2">
      <c r="A160" s="72">
        <v>159</v>
      </c>
      <c r="B160" s="72">
        <v>2603</v>
      </c>
      <c r="C160" s="72">
        <v>26</v>
      </c>
      <c r="D160" s="73" t="s">
        <v>16</v>
      </c>
      <c r="E160" s="73">
        <v>682</v>
      </c>
      <c r="F160" s="73">
        <v>50</v>
      </c>
      <c r="G160" s="73">
        <f t="shared" si="23"/>
        <v>732</v>
      </c>
      <c r="H160" s="73">
        <f t="shared" si="24"/>
        <v>805.2</v>
      </c>
      <c r="I160" s="82">
        <f t="shared" si="32"/>
        <v>26500</v>
      </c>
      <c r="J160" s="83">
        <f t="shared" si="25"/>
        <v>19398000</v>
      </c>
      <c r="K160" s="84">
        <f t="shared" si="26"/>
        <v>21143820</v>
      </c>
      <c r="L160" s="85">
        <f t="shared" si="27"/>
        <v>53000</v>
      </c>
      <c r="M160" s="84">
        <f t="shared" si="28"/>
        <v>2576640</v>
      </c>
      <c r="N160" s="38"/>
      <c r="O160" s="38"/>
    </row>
    <row r="161" spans="1:15" s="39" customFormat="1" ht="13.5" x14ac:dyDescent="0.2">
      <c r="A161" s="72">
        <v>160</v>
      </c>
      <c r="B161" s="72">
        <v>2604</v>
      </c>
      <c r="C161" s="72">
        <v>26</v>
      </c>
      <c r="D161" s="73" t="s">
        <v>16</v>
      </c>
      <c r="E161" s="73">
        <v>682</v>
      </c>
      <c r="F161" s="73">
        <v>50</v>
      </c>
      <c r="G161" s="73">
        <f t="shared" si="23"/>
        <v>732</v>
      </c>
      <c r="H161" s="73">
        <f t="shared" si="24"/>
        <v>805.2</v>
      </c>
      <c r="I161" s="82">
        <f t="shared" si="32"/>
        <v>26500</v>
      </c>
      <c r="J161" s="83">
        <f t="shared" si="25"/>
        <v>19398000</v>
      </c>
      <c r="K161" s="84">
        <f t="shared" si="26"/>
        <v>21143820</v>
      </c>
      <c r="L161" s="85">
        <f t="shared" si="27"/>
        <v>53000</v>
      </c>
      <c r="M161" s="84">
        <f t="shared" si="28"/>
        <v>2576640</v>
      </c>
      <c r="N161" s="38"/>
      <c r="O161" s="38"/>
    </row>
    <row r="162" spans="1:15" s="39" customFormat="1" ht="13.5" x14ac:dyDescent="0.2">
      <c r="A162" s="72">
        <v>161</v>
      </c>
      <c r="B162" s="72">
        <v>2605</v>
      </c>
      <c r="C162" s="72">
        <v>26</v>
      </c>
      <c r="D162" s="73" t="s">
        <v>25</v>
      </c>
      <c r="E162" s="73">
        <v>922</v>
      </c>
      <c r="F162" s="73">
        <v>61</v>
      </c>
      <c r="G162" s="73">
        <f t="shared" si="23"/>
        <v>983</v>
      </c>
      <c r="H162" s="73">
        <f t="shared" si="24"/>
        <v>1081.3000000000002</v>
      </c>
      <c r="I162" s="82">
        <f t="shared" si="32"/>
        <v>26500</v>
      </c>
      <c r="J162" s="83">
        <f t="shared" si="25"/>
        <v>26049500</v>
      </c>
      <c r="K162" s="84">
        <f t="shared" si="26"/>
        <v>28393955</v>
      </c>
      <c r="L162" s="85">
        <f t="shared" si="27"/>
        <v>71000</v>
      </c>
      <c r="M162" s="84">
        <f t="shared" si="28"/>
        <v>3460160.0000000005</v>
      </c>
      <c r="N162" s="38"/>
      <c r="O162" s="38"/>
    </row>
    <row r="163" spans="1:15" s="39" customFormat="1" ht="13.5" x14ac:dyDescent="0.2">
      <c r="A163" s="72">
        <v>162</v>
      </c>
      <c r="B163" s="72">
        <v>2606</v>
      </c>
      <c r="C163" s="72">
        <v>26</v>
      </c>
      <c r="D163" s="73" t="s">
        <v>25</v>
      </c>
      <c r="E163" s="73">
        <v>922</v>
      </c>
      <c r="F163" s="73">
        <v>61</v>
      </c>
      <c r="G163" s="73">
        <f t="shared" si="23"/>
        <v>983</v>
      </c>
      <c r="H163" s="73">
        <f t="shared" si="24"/>
        <v>1081.3000000000002</v>
      </c>
      <c r="I163" s="82">
        <f t="shared" si="32"/>
        <v>26500</v>
      </c>
      <c r="J163" s="83">
        <f t="shared" si="25"/>
        <v>26049500</v>
      </c>
      <c r="K163" s="84">
        <f t="shared" si="26"/>
        <v>28393955</v>
      </c>
      <c r="L163" s="85">
        <f t="shared" si="27"/>
        <v>71000</v>
      </c>
      <c r="M163" s="84">
        <f t="shared" si="28"/>
        <v>3460160.0000000005</v>
      </c>
      <c r="N163" s="38"/>
      <c r="O163" s="38"/>
    </row>
    <row r="164" spans="1:15" s="39" customFormat="1" ht="13.5" x14ac:dyDescent="0.2">
      <c r="A164" s="72">
        <v>163</v>
      </c>
      <c r="B164" s="72">
        <v>2607</v>
      </c>
      <c r="C164" s="72">
        <v>26</v>
      </c>
      <c r="D164" s="73" t="s">
        <v>16</v>
      </c>
      <c r="E164" s="73">
        <v>658</v>
      </c>
      <c r="F164" s="73">
        <v>50</v>
      </c>
      <c r="G164" s="73">
        <f t="shared" si="23"/>
        <v>708</v>
      </c>
      <c r="H164" s="73">
        <f t="shared" si="24"/>
        <v>778.80000000000007</v>
      </c>
      <c r="I164" s="82">
        <f t="shared" si="32"/>
        <v>26500</v>
      </c>
      <c r="J164" s="83">
        <f t="shared" si="25"/>
        <v>18762000</v>
      </c>
      <c r="K164" s="84">
        <f t="shared" si="26"/>
        <v>20450580</v>
      </c>
      <c r="L164" s="85">
        <f t="shared" si="27"/>
        <v>51000</v>
      </c>
      <c r="M164" s="84">
        <f t="shared" si="28"/>
        <v>2492160</v>
      </c>
      <c r="N164" s="38"/>
      <c r="O164" s="38"/>
    </row>
    <row r="165" spans="1:15" s="39" customFormat="1" ht="13.5" x14ac:dyDescent="0.2">
      <c r="A165" s="72">
        <v>164</v>
      </c>
      <c r="B165" s="72">
        <v>2608</v>
      </c>
      <c r="C165" s="72">
        <v>26</v>
      </c>
      <c r="D165" s="73" t="s">
        <v>16</v>
      </c>
      <c r="E165" s="73">
        <v>658</v>
      </c>
      <c r="F165" s="73">
        <v>50</v>
      </c>
      <c r="G165" s="73">
        <f t="shared" si="23"/>
        <v>708</v>
      </c>
      <c r="H165" s="73">
        <f t="shared" si="24"/>
        <v>778.80000000000007</v>
      </c>
      <c r="I165" s="82">
        <f t="shared" si="32"/>
        <v>26500</v>
      </c>
      <c r="J165" s="83">
        <f t="shared" si="25"/>
        <v>18762000</v>
      </c>
      <c r="K165" s="84">
        <f t="shared" si="26"/>
        <v>20450580</v>
      </c>
      <c r="L165" s="85">
        <f t="shared" si="27"/>
        <v>51000</v>
      </c>
      <c r="M165" s="84">
        <f t="shared" si="28"/>
        <v>2492160</v>
      </c>
      <c r="N165" s="38"/>
      <c r="O165" s="38"/>
    </row>
    <row r="166" spans="1:15" s="39" customFormat="1" ht="13.5" x14ac:dyDescent="0.2">
      <c r="A166" s="72">
        <v>165</v>
      </c>
      <c r="B166" s="72">
        <v>2701</v>
      </c>
      <c r="C166" s="72">
        <v>27</v>
      </c>
      <c r="D166" s="73" t="s">
        <v>25</v>
      </c>
      <c r="E166" s="73">
        <v>843</v>
      </c>
      <c r="F166" s="73">
        <v>58</v>
      </c>
      <c r="G166" s="73">
        <f t="shared" si="23"/>
        <v>901</v>
      </c>
      <c r="H166" s="73">
        <f t="shared" si="24"/>
        <v>991.10000000000014</v>
      </c>
      <c r="I166" s="82">
        <f>I165+80</f>
        <v>26580</v>
      </c>
      <c r="J166" s="83">
        <f t="shared" si="25"/>
        <v>23948580</v>
      </c>
      <c r="K166" s="84">
        <f t="shared" si="26"/>
        <v>26103952</v>
      </c>
      <c r="L166" s="85">
        <f t="shared" si="27"/>
        <v>65500</v>
      </c>
      <c r="M166" s="84">
        <f t="shared" si="28"/>
        <v>3171520.0000000005</v>
      </c>
      <c r="N166" s="38"/>
      <c r="O166" s="38"/>
    </row>
    <row r="167" spans="1:15" s="39" customFormat="1" ht="13.5" x14ac:dyDescent="0.2">
      <c r="A167" s="72">
        <v>166</v>
      </c>
      <c r="B167" s="72">
        <v>2702</v>
      </c>
      <c r="C167" s="72">
        <v>27</v>
      </c>
      <c r="D167" s="73" t="s">
        <v>25</v>
      </c>
      <c r="E167" s="73">
        <v>843</v>
      </c>
      <c r="F167" s="73">
        <v>58</v>
      </c>
      <c r="G167" s="73">
        <f t="shared" si="23"/>
        <v>901</v>
      </c>
      <c r="H167" s="73">
        <f t="shared" si="24"/>
        <v>991.10000000000014</v>
      </c>
      <c r="I167" s="82">
        <f t="shared" ref="I167:I173" si="33">I166</f>
        <v>26580</v>
      </c>
      <c r="J167" s="83">
        <f t="shared" si="25"/>
        <v>23948580</v>
      </c>
      <c r="K167" s="84">
        <f t="shared" si="26"/>
        <v>26103952</v>
      </c>
      <c r="L167" s="85">
        <f t="shared" si="27"/>
        <v>65500</v>
      </c>
      <c r="M167" s="84">
        <f t="shared" si="28"/>
        <v>3171520.0000000005</v>
      </c>
      <c r="N167" s="38"/>
      <c r="O167" s="38"/>
    </row>
    <row r="168" spans="1:15" s="39" customFormat="1" ht="13.5" x14ac:dyDescent="0.2">
      <c r="A168" s="72">
        <v>167</v>
      </c>
      <c r="B168" s="72">
        <v>2703</v>
      </c>
      <c r="C168" s="72">
        <v>27</v>
      </c>
      <c r="D168" s="73" t="s">
        <v>16</v>
      </c>
      <c r="E168" s="73">
        <v>682</v>
      </c>
      <c r="F168" s="73">
        <v>50</v>
      </c>
      <c r="G168" s="73">
        <f t="shared" si="23"/>
        <v>732</v>
      </c>
      <c r="H168" s="73">
        <f t="shared" si="24"/>
        <v>805.2</v>
      </c>
      <c r="I168" s="82">
        <f t="shared" si="33"/>
        <v>26580</v>
      </c>
      <c r="J168" s="83">
        <f t="shared" si="25"/>
        <v>19456560</v>
      </c>
      <c r="K168" s="84">
        <f t="shared" si="26"/>
        <v>21207650</v>
      </c>
      <c r="L168" s="85">
        <f t="shared" si="27"/>
        <v>53000</v>
      </c>
      <c r="M168" s="84">
        <f t="shared" si="28"/>
        <v>2576640</v>
      </c>
      <c r="N168" s="38"/>
      <c r="O168" s="38"/>
    </row>
    <row r="169" spans="1:15" s="39" customFormat="1" ht="13.5" x14ac:dyDescent="0.2">
      <c r="A169" s="72">
        <v>168</v>
      </c>
      <c r="B169" s="72">
        <v>2704</v>
      </c>
      <c r="C169" s="72">
        <v>27</v>
      </c>
      <c r="D169" s="73" t="s">
        <v>16</v>
      </c>
      <c r="E169" s="73">
        <v>682</v>
      </c>
      <c r="F169" s="73">
        <v>50</v>
      </c>
      <c r="G169" s="73">
        <f t="shared" si="23"/>
        <v>732</v>
      </c>
      <c r="H169" s="73">
        <f t="shared" si="24"/>
        <v>805.2</v>
      </c>
      <c r="I169" s="82">
        <f t="shared" si="33"/>
        <v>26580</v>
      </c>
      <c r="J169" s="83">
        <f t="shared" si="25"/>
        <v>19456560</v>
      </c>
      <c r="K169" s="84">
        <f t="shared" si="26"/>
        <v>21207650</v>
      </c>
      <c r="L169" s="85">
        <f t="shared" si="27"/>
        <v>53000</v>
      </c>
      <c r="M169" s="84">
        <f t="shared" si="28"/>
        <v>2576640</v>
      </c>
      <c r="N169" s="38"/>
      <c r="O169" s="38"/>
    </row>
    <row r="170" spans="1:15" s="39" customFormat="1" ht="13.5" x14ac:dyDescent="0.2">
      <c r="A170" s="72">
        <v>169</v>
      </c>
      <c r="B170" s="72">
        <v>2705</v>
      </c>
      <c r="C170" s="72">
        <v>27</v>
      </c>
      <c r="D170" s="73" t="s">
        <v>25</v>
      </c>
      <c r="E170" s="73">
        <v>922</v>
      </c>
      <c r="F170" s="73">
        <v>61</v>
      </c>
      <c r="G170" s="73">
        <f t="shared" si="23"/>
        <v>983</v>
      </c>
      <c r="H170" s="73">
        <f t="shared" si="24"/>
        <v>1081.3000000000002</v>
      </c>
      <c r="I170" s="82">
        <f t="shared" si="33"/>
        <v>26580</v>
      </c>
      <c r="J170" s="83">
        <f t="shared" si="25"/>
        <v>26128140</v>
      </c>
      <c r="K170" s="84">
        <f t="shared" si="26"/>
        <v>28479673</v>
      </c>
      <c r="L170" s="85">
        <f t="shared" si="27"/>
        <v>71000</v>
      </c>
      <c r="M170" s="84">
        <f t="shared" si="28"/>
        <v>3460160.0000000005</v>
      </c>
      <c r="N170" s="38"/>
      <c r="O170" s="38"/>
    </row>
    <row r="171" spans="1:15" s="39" customFormat="1" ht="13.5" x14ac:dyDescent="0.2">
      <c r="A171" s="72">
        <v>170</v>
      </c>
      <c r="B171" s="72">
        <v>2706</v>
      </c>
      <c r="C171" s="72">
        <v>27</v>
      </c>
      <c r="D171" s="73" t="s">
        <v>25</v>
      </c>
      <c r="E171" s="73">
        <v>922</v>
      </c>
      <c r="F171" s="73">
        <v>61</v>
      </c>
      <c r="G171" s="73">
        <f t="shared" si="23"/>
        <v>983</v>
      </c>
      <c r="H171" s="73">
        <f t="shared" si="24"/>
        <v>1081.3000000000002</v>
      </c>
      <c r="I171" s="82">
        <f t="shared" si="33"/>
        <v>26580</v>
      </c>
      <c r="J171" s="83">
        <f t="shared" si="25"/>
        <v>26128140</v>
      </c>
      <c r="K171" s="84">
        <f t="shared" si="26"/>
        <v>28479673</v>
      </c>
      <c r="L171" s="85">
        <f t="shared" si="27"/>
        <v>71000</v>
      </c>
      <c r="M171" s="84">
        <f t="shared" si="28"/>
        <v>3460160.0000000005</v>
      </c>
      <c r="N171" s="38"/>
      <c r="O171" s="38"/>
    </row>
    <row r="172" spans="1:15" s="39" customFormat="1" ht="13.5" x14ac:dyDescent="0.2">
      <c r="A172" s="72">
        <v>171</v>
      </c>
      <c r="B172" s="72">
        <v>2707</v>
      </c>
      <c r="C172" s="72">
        <v>27</v>
      </c>
      <c r="D172" s="73" t="s">
        <v>16</v>
      </c>
      <c r="E172" s="73">
        <v>658</v>
      </c>
      <c r="F172" s="73">
        <v>50</v>
      </c>
      <c r="G172" s="73">
        <f t="shared" si="23"/>
        <v>708</v>
      </c>
      <c r="H172" s="73">
        <f t="shared" si="24"/>
        <v>778.80000000000007</v>
      </c>
      <c r="I172" s="82">
        <f t="shared" si="33"/>
        <v>26580</v>
      </c>
      <c r="J172" s="83">
        <f t="shared" si="25"/>
        <v>18818640</v>
      </c>
      <c r="K172" s="84">
        <f t="shared" si="26"/>
        <v>20512318</v>
      </c>
      <c r="L172" s="85">
        <f t="shared" si="27"/>
        <v>51500</v>
      </c>
      <c r="M172" s="84">
        <f t="shared" si="28"/>
        <v>2492160</v>
      </c>
      <c r="N172" s="38"/>
      <c r="O172" s="38"/>
    </row>
    <row r="173" spans="1:15" s="39" customFormat="1" ht="13.5" x14ac:dyDescent="0.2">
      <c r="A173" s="72">
        <v>172</v>
      </c>
      <c r="B173" s="72">
        <v>2708</v>
      </c>
      <c r="C173" s="72">
        <v>27</v>
      </c>
      <c r="D173" s="73" t="s">
        <v>16</v>
      </c>
      <c r="E173" s="73">
        <v>658</v>
      </c>
      <c r="F173" s="73">
        <v>50</v>
      </c>
      <c r="G173" s="73">
        <f t="shared" si="23"/>
        <v>708</v>
      </c>
      <c r="H173" s="73">
        <f t="shared" si="24"/>
        <v>778.80000000000007</v>
      </c>
      <c r="I173" s="82">
        <f t="shared" si="33"/>
        <v>26580</v>
      </c>
      <c r="J173" s="83">
        <f t="shared" si="25"/>
        <v>18818640</v>
      </c>
      <c r="K173" s="84">
        <f t="shared" si="26"/>
        <v>20512318</v>
      </c>
      <c r="L173" s="85">
        <f t="shared" si="27"/>
        <v>51500</v>
      </c>
      <c r="M173" s="84">
        <f t="shared" si="28"/>
        <v>2492160</v>
      </c>
      <c r="N173" s="38"/>
      <c r="O173" s="38"/>
    </row>
    <row r="174" spans="1:15" s="39" customFormat="1" ht="13.5" x14ac:dyDescent="0.2">
      <c r="A174" s="72">
        <v>173</v>
      </c>
      <c r="B174" s="72">
        <v>2801</v>
      </c>
      <c r="C174" s="72">
        <v>28</v>
      </c>
      <c r="D174" s="73" t="s">
        <v>25</v>
      </c>
      <c r="E174" s="73">
        <v>843</v>
      </c>
      <c r="F174" s="73">
        <v>58</v>
      </c>
      <c r="G174" s="73">
        <f t="shared" si="23"/>
        <v>901</v>
      </c>
      <c r="H174" s="73">
        <f t="shared" si="24"/>
        <v>991.10000000000014</v>
      </c>
      <c r="I174" s="82">
        <f>I173+80</f>
        <v>26660</v>
      </c>
      <c r="J174" s="83">
        <f t="shared" si="25"/>
        <v>24020660</v>
      </c>
      <c r="K174" s="84">
        <f t="shared" si="26"/>
        <v>26182519</v>
      </c>
      <c r="L174" s="85">
        <f t="shared" si="27"/>
        <v>65500</v>
      </c>
      <c r="M174" s="84">
        <f t="shared" si="28"/>
        <v>3171520.0000000005</v>
      </c>
      <c r="N174" s="38"/>
      <c r="O174" s="38"/>
    </row>
    <row r="175" spans="1:15" s="39" customFormat="1" ht="13.5" x14ac:dyDescent="0.2">
      <c r="A175" s="72">
        <v>174</v>
      </c>
      <c r="B175" s="72">
        <v>2802</v>
      </c>
      <c r="C175" s="72">
        <v>28</v>
      </c>
      <c r="D175" s="73" t="s">
        <v>25</v>
      </c>
      <c r="E175" s="73">
        <v>843</v>
      </c>
      <c r="F175" s="73">
        <v>58</v>
      </c>
      <c r="G175" s="73">
        <f t="shared" si="23"/>
        <v>901</v>
      </c>
      <c r="H175" s="73">
        <f t="shared" si="24"/>
        <v>991.10000000000014</v>
      </c>
      <c r="I175" s="82">
        <f t="shared" ref="I175:I181" si="34">I174</f>
        <v>26660</v>
      </c>
      <c r="J175" s="83">
        <f t="shared" si="25"/>
        <v>24020660</v>
      </c>
      <c r="K175" s="84">
        <f t="shared" si="26"/>
        <v>26182519</v>
      </c>
      <c r="L175" s="85">
        <f t="shared" si="27"/>
        <v>65500</v>
      </c>
      <c r="M175" s="84">
        <f t="shared" si="28"/>
        <v>3171520.0000000005</v>
      </c>
      <c r="N175" s="38"/>
      <c r="O175" s="38"/>
    </row>
    <row r="176" spans="1:15" s="39" customFormat="1" ht="13.5" x14ac:dyDescent="0.2">
      <c r="A176" s="72">
        <v>175</v>
      </c>
      <c r="B176" s="72">
        <v>2803</v>
      </c>
      <c r="C176" s="72">
        <v>28</v>
      </c>
      <c r="D176" s="73" t="s">
        <v>16</v>
      </c>
      <c r="E176" s="73">
        <v>682</v>
      </c>
      <c r="F176" s="73">
        <v>50</v>
      </c>
      <c r="G176" s="73">
        <f t="shared" si="23"/>
        <v>732</v>
      </c>
      <c r="H176" s="73">
        <f t="shared" si="24"/>
        <v>805.2</v>
      </c>
      <c r="I176" s="82">
        <f t="shared" si="34"/>
        <v>26660</v>
      </c>
      <c r="J176" s="83">
        <f t="shared" si="25"/>
        <v>19515120</v>
      </c>
      <c r="K176" s="84">
        <f t="shared" si="26"/>
        <v>21271481</v>
      </c>
      <c r="L176" s="85">
        <f t="shared" si="27"/>
        <v>53000</v>
      </c>
      <c r="M176" s="84">
        <f t="shared" si="28"/>
        <v>2576640</v>
      </c>
      <c r="N176" s="38"/>
      <c r="O176" s="38"/>
    </row>
    <row r="177" spans="1:15" s="39" customFormat="1" ht="13.5" x14ac:dyDescent="0.2">
      <c r="A177" s="72">
        <v>176</v>
      </c>
      <c r="B177" s="72">
        <v>2804</v>
      </c>
      <c r="C177" s="72">
        <v>28</v>
      </c>
      <c r="D177" s="73" t="s">
        <v>16</v>
      </c>
      <c r="E177" s="73">
        <v>682</v>
      </c>
      <c r="F177" s="73">
        <v>50</v>
      </c>
      <c r="G177" s="73">
        <f t="shared" si="23"/>
        <v>732</v>
      </c>
      <c r="H177" s="73">
        <f t="shared" si="24"/>
        <v>805.2</v>
      </c>
      <c r="I177" s="82">
        <f t="shared" si="34"/>
        <v>26660</v>
      </c>
      <c r="J177" s="83">
        <f t="shared" si="25"/>
        <v>19515120</v>
      </c>
      <c r="K177" s="84">
        <f t="shared" si="26"/>
        <v>21271481</v>
      </c>
      <c r="L177" s="85">
        <f t="shared" si="27"/>
        <v>53000</v>
      </c>
      <c r="M177" s="84">
        <f t="shared" si="28"/>
        <v>2576640</v>
      </c>
      <c r="N177" s="38"/>
      <c r="O177" s="38"/>
    </row>
    <row r="178" spans="1:15" s="39" customFormat="1" ht="13.5" x14ac:dyDescent="0.2">
      <c r="A178" s="72">
        <v>177</v>
      </c>
      <c r="B178" s="72">
        <v>2805</v>
      </c>
      <c r="C178" s="72">
        <v>28</v>
      </c>
      <c r="D178" s="73" t="s">
        <v>25</v>
      </c>
      <c r="E178" s="73">
        <v>922</v>
      </c>
      <c r="F178" s="73">
        <v>61</v>
      </c>
      <c r="G178" s="73">
        <f t="shared" si="23"/>
        <v>983</v>
      </c>
      <c r="H178" s="73">
        <f t="shared" si="24"/>
        <v>1081.3000000000002</v>
      </c>
      <c r="I178" s="82">
        <f t="shared" si="34"/>
        <v>26660</v>
      </c>
      <c r="J178" s="83">
        <f t="shared" si="25"/>
        <v>26206780</v>
      </c>
      <c r="K178" s="84">
        <f t="shared" si="26"/>
        <v>28565390</v>
      </c>
      <c r="L178" s="85">
        <f t="shared" si="27"/>
        <v>71500</v>
      </c>
      <c r="M178" s="84">
        <f t="shared" si="28"/>
        <v>3460160.0000000005</v>
      </c>
      <c r="N178" s="38"/>
      <c r="O178" s="38"/>
    </row>
    <row r="179" spans="1:15" s="39" customFormat="1" ht="13.5" x14ac:dyDescent="0.2">
      <c r="A179" s="72">
        <v>178</v>
      </c>
      <c r="B179" s="72">
        <v>2806</v>
      </c>
      <c r="C179" s="72">
        <v>28</v>
      </c>
      <c r="D179" s="73" t="s">
        <v>25</v>
      </c>
      <c r="E179" s="73">
        <v>922</v>
      </c>
      <c r="F179" s="73">
        <v>61</v>
      </c>
      <c r="G179" s="73">
        <f t="shared" si="23"/>
        <v>983</v>
      </c>
      <c r="H179" s="73">
        <f t="shared" si="24"/>
        <v>1081.3000000000002</v>
      </c>
      <c r="I179" s="82">
        <f t="shared" si="34"/>
        <v>26660</v>
      </c>
      <c r="J179" s="83">
        <f t="shared" si="25"/>
        <v>26206780</v>
      </c>
      <c r="K179" s="84">
        <f t="shared" si="26"/>
        <v>28565390</v>
      </c>
      <c r="L179" s="85">
        <f t="shared" si="27"/>
        <v>71500</v>
      </c>
      <c r="M179" s="84">
        <f t="shared" si="28"/>
        <v>3460160.0000000005</v>
      </c>
      <c r="N179" s="38"/>
      <c r="O179" s="38"/>
    </row>
    <row r="180" spans="1:15" s="39" customFormat="1" ht="13.5" x14ac:dyDescent="0.2">
      <c r="A180" s="72">
        <v>179</v>
      </c>
      <c r="B180" s="72">
        <v>2807</v>
      </c>
      <c r="C180" s="72">
        <v>28</v>
      </c>
      <c r="D180" s="73" t="s">
        <v>16</v>
      </c>
      <c r="E180" s="73">
        <v>658</v>
      </c>
      <c r="F180" s="73">
        <v>50</v>
      </c>
      <c r="G180" s="73">
        <f t="shared" si="23"/>
        <v>708</v>
      </c>
      <c r="H180" s="73">
        <f t="shared" si="24"/>
        <v>778.80000000000007</v>
      </c>
      <c r="I180" s="82">
        <f t="shared" si="34"/>
        <v>26660</v>
      </c>
      <c r="J180" s="83">
        <f t="shared" si="25"/>
        <v>18875280</v>
      </c>
      <c r="K180" s="84">
        <f t="shared" si="26"/>
        <v>20574055</v>
      </c>
      <c r="L180" s="85">
        <f t="shared" si="27"/>
        <v>51500</v>
      </c>
      <c r="M180" s="84">
        <f t="shared" si="28"/>
        <v>2492160</v>
      </c>
      <c r="N180" s="38"/>
      <c r="O180" s="38"/>
    </row>
    <row r="181" spans="1:15" s="39" customFormat="1" ht="13.5" x14ac:dyDescent="0.2">
      <c r="A181" s="72">
        <v>180</v>
      </c>
      <c r="B181" s="72">
        <v>2808</v>
      </c>
      <c r="C181" s="72">
        <v>28</v>
      </c>
      <c r="D181" s="73" t="s">
        <v>16</v>
      </c>
      <c r="E181" s="73">
        <v>658</v>
      </c>
      <c r="F181" s="73">
        <v>50</v>
      </c>
      <c r="G181" s="73">
        <f t="shared" si="23"/>
        <v>708</v>
      </c>
      <c r="H181" s="73">
        <f t="shared" si="24"/>
        <v>778.80000000000007</v>
      </c>
      <c r="I181" s="82">
        <f t="shared" si="34"/>
        <v>26660</v>
      </c>
      <c r="J181" s="83">
        <f t="shared" si="25"/>
        <v>18875280</v>
      </c>
      <c r="K181" s="84">
        <f t="shared" si="26"/>
        <v>20574055</v>
      </c>
      <c r="L181" s="85">
        <f t="shared" si="27"/>
        <v>51500</v>
      </c>
      <c r="M181" s="84">
        <f t="shared" si="28"/>
        <v>2492160</v>
      </c>
      <c r="N181" s="38"/>
      <c r="O181" s="38"/>
    </row>
    <row r="182" spans="1:15" s="39" customFormat="1" ht="13.5" x14ac:dyDescent="0.2">
      <c r="A182" s="72">
        <v>181</v>
      </c>
      <c r="B182" s="72">
        <v>2901</v>
      </c>
      <c r="C182" s="72">
        <v>29</v>
      </c>
      <c r="D182" s="73" t="s">
        <v>25</v>
      </c>
      <c r="E182" s="73">
        <v>843</v>
      </c>
      <c r="F182" s="73">
        <v>58</v>
      </c>
      <c r="G182" s="73">
        <f t="shared" si="23"/>
        <v>901</v>
      </c>
      <c r="H182" s="73">
        <f t="shared" si="24"/>
        <v>991.10000000000014</v>
      </c>
      <c r="I182" s="82">
        <f>I181+80</f>
        <v>26740</v>
      </c>
      <c r="J182" s="83">
        <f t="shared" si="25"/>
        <v>24092740</v>
      </c>
      <c r="K182" s="84">
        <f t="shared" si="26"/>
        <v>26261087</v>
      </c>
      <c r="L182" s="85">
        <f t="shared" si="27"/>
        <v>65500</v>
      </c>
      <c r="M182" s="84">
        <f t="shared" si="28"/>
        <v>3171520.0000000005</v>
      </c>
      <c r="N182" s="38"/>
      <c r="O182" s="38"/>
    </row>
    <row r="183" spans="1:15" s="39" customFormat="1" ht="13.5" x14ac:dyDescent="0.2">
      <c r="A183" s="72">
        <v>182</v>
      </c>
      <c r="B183" s="72">
        <v>2902</v>
      </c>
      <c r="C183" s="72">
        <v>29</v>
      </c>
      <c r="D183" s="73" t="s">
        <v>25</v>
      </c>
      <c r="E183" s="73">
        <v>843</v>
      </c>
      <c r="F183" s="73">
        <v>58</v>
      </c>
      <c r="G183" s="73">
        <f t="shared" si="23"/>
        <v>901</v>
      </c>
      <c r="H183" s="73">
        <f t="shared" si="24"/>
        <v>991.10000000000014</v>
      </c>
      <c r="I183" s="82">
        <f>I182</f>
        <v>26740</v>
      </c>
      <c r="J183" s="83">
        <f t="shared" si="25"/>
        <v>24092740</v>
      </c>
      <c r="K183" s="84">
        <f t="shared" si="26"/>
        <v>26261087</v>
      </c>
      <c r="L183" s="85">
        <f t="shared" si="27"/>
        <v>65500</v>
      </c>
      <c r="M183" s="84">
        <f t="shared" si="28"/>
        <v>3171520.0000000005</v>
      </c>
      <c r="N183" s="38"/>
      <c r="O183" s="38"/>
    </row>
    <row r="184" spans="1:15" s="39" customFormat="1" ht="13.5" x14ac:dyDescent="0.2">
      <c r="A184" s="72">
        <v>183</v>
      </c>
      <c r="B184" s="72">
        <v>2903</v>
      </c>
      <c r="C184" s="72">
        <v>29</v>
      </c>
      <c r="D184" s="73" t="s">
        <v>16</v>
      </c>
      <c r="E184" s="73">
        <v>682</v>
      </c>
      <c r="F184" s="73">
        <v>50</v>
      </c>
      <c r="G184" s="73">
        <f t="shared" si="23"/>
        <v>732</v>
      </c>
      <c r="H184" s="73">
        <f t="shared" si="24"/>
        <v>805.2</v>
      </c>
      <c r="I184" s="82">
        <f>I183</f>
        <v>26740</v>
      </c>
      <c r="J184" s="83">
        <f t="shared" si="25"/>
        <v>19573680</v>
      </c>
      <c r="K184" s="84">
        <f t="shared" si="26"/>
        <v>21335311</v>
      </c>
      <c r="L184" s="85">
        <f t="shared" si="27"/>
        <v>53500</v>
      </c>
      <c r="M184" s="84">
        <f t="shared" si="28"/>
        <v>2576640</v>
      </c>
      <c r="N184" s="38"/>
      <c r="O184" s="38"/>
    </row>
    <row r="185" spans="1:15" s="39" customFormat="1" ht="13.5" x14ac:dyDescent="0.2">
      <c r="A185" s="72">
        <v>184</v>
      </c>
      <c r="B185" s="72">
        <v>2904</v>
      </c>
      <c r="C185" s="72">
        <v>29</v>
      </c>
      <c r="D185" s="73" t="s">
        <v>16</v>
      </c>
      <c r="E185" s="73">
        <v>682</v>
      </c>
      <c r="F185" s="73">
        <v>50</v>
      </c>
      <c r="G185" s="73">
        <f t="shared" si="23"/>
        <v>732</v>
      </c>
      <c r="H185" s="73">
        <f t="shared" si="24"/>
        <v>805.2</v>
      </c>
      <c r="I185" s="82">
        <f>I184</f>
        <v>26740</v>
      </c>
      <c r="J185" s="83">
        <f t="shared" si="25"/>
        <v>19573680</v>
      </c>
      <c r="K185" s="84">
        <f t="shared" si="26"/>
        <v>21335311</v>
      </c>
      <c r="L185" s="85">
        <f t="shared" si="27"/>
        <v>53500</v>
      </c>
      <c r="M185" s="84">
        <f t="shared" si="28"/>
        <v>2576640</v>
      </c>
      <c r="N185" s="38"/>
      <c r="O185" s="38"/>
    </row>
    <row r="186" spans="1:15" s="39" customFormat="1" ht="13.5" x14ac:dyDescent="0.2">
      <c r="A186" s="72">
        <v>185</v>
      </c>
      <c r="B186" s="72">
        <v>2907</v>
      </c>
      <c r="C186" s="72">
        <v>29</v>
      </c>
      <c r="D186" s="73" t="s">
        <v>16</v>
      </c>
      <c r="E186" s="73">
        <v>658</v>
      </c>
      <c r="F186" s="73">
        <v>50</v>
      </c>
      <c r="G186" s="73">
        <f t="shared" si="23"/>
        <v>708</v>
      </c>
      <c r="H186" s="73">
        <f t="shared" si="24"/>
        <v>778.80000000000007</v>
      </c>
      <c r="I186" s="82">
        <f>I185</f>
        <v>26740</v>
      </c>
      <c r="J186" s="83">
        <f t="shared" si="25"/>
        <v>18931920</v>
      </c>
      <c r="K186" s="84">
        <f t="shared" si="26"/>
        <v>20635793</v>
      </c>
      <c r="L186" s="85">
        <f t="shared" si="27"/>
        <v>51500</v>
      </c>
      <c r="M186" s="84">
        <f t="shared" si="28"/>
        <v>2492160</v>
      </c>
      <c r="N186" s="38"/>
      <c r="O186" s="38"/>
    </row>
    <row r="187" spans="1:15" s="39" customFormat="1" ht="13.5" x14ac:dyDescent="0.2">
      <c r="A187" s="72">
        <v>186</v>
      </c>
      <c r="B187" s="72">
        <v>2908</v>
      </c>
      <c r="C187" s="72">
        <v>29</v>
      </c>
      <c r="D187" s="73" t="s">
        <v>16</v>
      </c>
      <c r="E187" s="73">
        <v>658</v>
      </c>
      <c r="F187" s="73">
        <v>50</v>
      </c>
      <c r="G187" s="73">
        <f t="shared" si="23"/>
        <v>708</v>
      </c>
      <c r="H187" s="73">
        <f t="shared" si="24"/>
        <v>778.80000000000007</v>
      </c>
      <c r="I187" s="82">
        <f>I186</f>
        <v>26740</v>
      </c>
      <c r="J187" s="83">
        <f t="shared" si="25"/>
        <v>18931920</v>
      </c>
      <c r="K187" s="84">
        <f t="shared" si="26"/>
        <v>20635793</v>
      </c>
      <c r="L187" s="85">
        <f t="shared" si="27"/>
        <v>51500</v>
      </c>
      <c r="M187" s="84">
        <f t="shared" si="28"/>
        <v>2492160</v>
      </c>
      <c r="N187" s="38"/>
      <c r="O187" s="38"/>
    </row>
    <row r="188" spans="1:15" s="39" customFormat="1" ht="13.5" x14ac:dyDescent="0.2">
      <c r="A188" s="72">
        <v>187</v>
      </c>
      <c r="B188" s="72">
        <v>3001</v>
      </c>
      <c r="C188" s="72">
        <v>30</v>
      </c>
      <c r="D188" s="73" t="s">
        <v>25</v>
      </c>
      <c r="E188" s="73">
        <v>843</v>
      </c>
      <c r="F188" s="73">
        <v>58</v>
      </c>
      <c r="G188" s="73">
        <f t="shared" si="23"/>
        <v>901</v>
      </c>
      <c r="H188" s="73">
        <f t="shared" si="24"/>
        <v>991.10000000000014</v>
      </c>
      <c r="I188" s="82">
        <f>I187+80</f>
        <v>26820</v>
      </c>
      <c r="J188" s="83">
        <f t="shared" si="25"/>
        <v>24164820</v>
      </c>
      <c r="K188" s="84">
        <f t="shared" si="26"/>
        <v>26339654</v>
      </c>
      <c r="L188" s="85">
        <f t="shared" si="27"/>
        <v>66000</v>
      </c>
      <c r="M188" s="84">
        <f t="shared" si="28"/>
        <v>3171520.0000000005</v>
      </c>
      <c r="N188" s="38"/>
      <c r="O188" s="38"/>
    </row>
    <row r="189" spans="1:15" s="39" customFormat="1" ht="13.5" x14ac:dyDescent="0.2">
      <c r="A189" s="72">
        <v>188</v>
      </c>
      <c r="B189" s="72">
        <v>3002</v>
      </c>
      <c r="C189" s="72">
        <v>30</v>
      </c>
      <c r="D189" s="73" t="s">
        <v>25</v>
      </c>
      <c r="E189" s="73">
        <v>843</v>
      </c>
      <c r="F189" s="73">
        <v>58</v>
      </c>
      <c r="G189" s="73">
        <f t="shared" ref="G189:G250" si="35">E189+F189</f>
        <v>901</v>
      </c>
      <c r="H189" s="73">
        <f t="shared" ref="H189:H250" si="36">G189*1.1</f>
        <v>991.10000000000014</v>
      </c>
      <c r="I189" s="82">
        <f t="shared" ref="I189:I195" si="37">I188</f>
        <v>26820</v>
      </c>
      <c r="J189" s="83">
        <f t="shared" si="25"/>
        <v>24164820</v>
      </c>
      <c r="K189" s="84">
        <f t="shared" si="26"/>
        <v>26339654</v>
      </c>
      <c r="L189" s="85">
        <f t="shared" si="27"/>
        <v>66000</v>
      </c>
      <c r="M189" s="84">
        <f t="shared" si="28"/>
        <v>3171520.0000000005</v>
      </c>
      <c r="N189" s="38"/>
      <c r="O189" s="38"/>
    </row>
    <row r="190" spans="1:15" s="39" customFormat="1" ht="13.5" x14ac:dyDescent="0.2">
      <c r="A190" s="72">
        <v>189</v>
      </c>
      <c r="B190" s="72">
        <v>3003</v>
      </c>
      <c r="C190" s="72">
        <v>30</v>
      </c>
      <c r="D190" s="73" t="s">
        <v>16</v>
      </c>
      <c r="E190" s="73">
        <v>682</v>
      </c>
      <c r="F190" s="73">
        <v>50</v>
      </c>
      <c r="G190" s="73">
        <f t="shared" si="35"/>
        <v>732</v>
      </c>
      <c r="H190" s="73">
        <f t="shared" si="36"/>
        <v>805.2</v>
      </c>
      <c r="I190" s="82">
        <f t="shared" si="37"/>
        <v>26820</v>
      </c>
      <c r="J190" s="83">
        <f t="shared" si="25"/>
        <v>19632240</v>
      </c>
      <c r="K190" s="84">
        <f t="shared" si="26"/>
        <v>21399142</v>
      </c>
      <c r="L190" s="85">
        <f t="shared" si="27"/>
        <v>53500</v>
      </c>
      <c r="M190" s="84">
        <f t="shared" si="28"/>
        <v>2576640</v>
      </c>
      <c r="N190" s="38"/>
      <c r="O190" s="38"/>
    </row>
    <row r="191" spans="1:15" s="39" customFormat="1" ht="13.5" x14ac:dyDescent="0.2">
      <c r="A191" s="72">
        <v>190</v>
      </c>
      <c r="B191" s="72">
        <v>3004</v>
      </c>
      <c r="C191" s="72">
        <v>30</v>
      </c>
      <c r="D191" s="73" t="s">
        <v>16</v>
      </c>
      <c r="E191" s="73">
        <v>682</v>
      </c>
      <c r="F191" s="73">
        <v>50</v>
      </c>
      <c r="G191" s="73">
        <f t="shared" si="35"/>
        <v>732</v>
      </c>
      <c r="H191" s="73">
        <f t="shared" si="36"/>
        <v>805.2</v>
      </c>
      <c r="I191" s="82">
        <f t="shared" si="37"/>
        <v>26820</v>
      </c>
      <c r="J191" s="83">
        <f t="shared" si="25"/>
        <v>19632240</v>
      </c>
      <c r="K191" s="84">
        <f t="shared" si="26"/>
        <v>21399142</v>
      </c>
      <c r="L191" s="85">
        <f t="shared" si="27"/>
        <v>53500</v>
      </c>
      <c r="M191" s="84">
        <f t="shared" si="28"/>
        <v>2576640</v>
      </c>
      <c r="N191" s="38"/>
      <c r="O191" s="38"/>
    </row>
    <row r="192" spans="1:15" s="39" customFormat="1" ht="13.5" x14ac:dyDescent="0.2">
      <c r="A192" s="72">
        <v>191</v>
      </c>
      <c r="B192" s="72">
        <v>3005</v>
      </c>
      <c r="C192" s="72">
        <v>30</v>
      </c>
      <c r="D192" s="73" t="s">
        <v>25</v>
      </c>
      <c r="E192" s="73">
        <v>922</v>
      </c>
      <c r="F192" s="73">
        <v>61</v>
      </c>
      <c r="G192" s="73">
        <f t="shared" si="35"/>
        <v>983</v>
      </c>
      <c r="H192" s="73">
        <f t="shared" si="36"/>
        <v>1081.3000000000002</v>
      </c>
      <c r="I192" s="82">
        <f t="shared" si="37"/>
        <v>26820</v>
      </c>
      <c r="J192" s="83">
        <f t="shared" si="25"/>
        <v>26364060</v>
      </c>
      <c r="K192" s="84">
        <f t="shared" si="26"/>
        <v>28736825</v>
      </c>
      <c r="L192" s="85">
        <f t="shared" si="27"/>
        <v>72000</v>
      </c>
      <c r="M192" s="84">
        <f t="shared" si="28"/>
        <v>3460160.0000000005</v>
      </c>
      <c r="N192" s="38"/>
      <c r="O192" s="38"/>
    </row>
    <row r="193" spans="1:15" s="39" customFormat="1" ht="13.5" x14ac:dyDescent="0.2">
      <c r="A193" s="72">
        <v>192</v>
      </c>
      <c r="B193" s="72">
        <v>3006</v>
      </c>
      <c r="C193" s="72">
        <v>30</v>
      </c>
      <c r="D193" s="73" t="s">
        <v>25</v>
      </c>
      <c r="E193" s="73">
        <v>922</v>
      </c>
      <c r="F193" s="73">
        <v>61</v>
      </c>
      <c r="G193" s="73">
        <f t="shared" si="35"/>
        <v>983</v>
      </c>
      <c r="H193" s="73">
        <f t="shared" si="36"/>
        <v>1081.3000000000002</v>
      </c>
      <c r="I193" s="82">
        <f t="shared" si="37"/>
        <v>26820</v>
      </c>
      <c r="J193" s="83">
        <f t="shared" si="25"/>
        <v>26364060</v>
      </c>
      <c r="K193" s="84">
        <f t="shared" si="26"/>
        <v>28736825</v>
      </c>
      <c r="L193" s="85">
        <f t="shared" si="27"/>
        <v>72000</v>
      </c>
      <c r="M193" s="84">
        <f t="shared" si="28"/>
        <v>3460160.0000000005</v>
      </c>
      <c r="N193" s="38"/>
      <c r="O193" s="38"/>
    </row>
    <row r="194" spans="1:15" s="39" customFormat="1" ht="13.5" x14ac:dyDescent="0.2">
      <c r="A194" s="72">
        <v>193</v>
      </c>
      <c r="B194" s="72">
        <v>3007</v>
      </c>
      <c r="C194" s="72">
        <v>30</v>
      </c>
      <c r="D194" s="73" t="s">
        <v>16</v>
      </c>
      <c r="E194" s="73">
        <v>658</v>
      </c>
      <c r="F194" s="73">
        <v>50</v>
      </c>
      <c r="G194" s="73">
        <f t="shared" si="35"/>
        <v>708</v>
      </c>
      <c r="H194" s="73">
        <f t="shared" si="36"/>
        <v>778.80000000000007</v>
      </c>
      <c r="I194" s="82">
        <f t="shared" si="37"/>
        <v>26820</v>
      </c>
      <c r="J194" s="83">
        <f t="shared" si="25"/>
        <v>18988560</v>
      </c>
      <c r="K194" s="84">
        <f t="shared" si="26"/>
        <v>20697530</v>
      </c>
      <c r="L194" s="85">
        <f t="shared" si="27"/>
        <v>51500</v>
      </c>
      <c r="M194" s="84">
        <f t="shared" si="28"/>
        <v>2492160</v>
      </c>
      <c r="N194" s="38"/>
      <c r="O194" s="38"/>
    </row>
    <row r="195" spans="1:15" s="39" customFormat="1" ht="13.5" x14ac:dyDescent="0.2">
      <c r="A195" s="72">
        <v>194</v>
      </c>
      <c r="B195" s="72">
        <v>3008</v>
      </c>
      <c r="C195" s="72">
        <v>30</v>
      </c>
      <c r="D195" s="73" t="s">
        <v>16</v>
      </c>
      <c r="E195" s="73">
        <v>658</v>
      </c>
      <c r="F195" s="73">
        <v>50</v>
      </c>
      <c r="G195" s="73">
        <f t="shared" si="35"/>
        <v>708</v>
      </c>
      <c r="H195" s="73">
        <f t="shared" si="36"/>
        <v>778.80000000000007</v>
      </c>
      <c r="I195" s="82">
        <f t="shared" si="37"/>
        <v>26820</v>
      </c>
      <c r="J195" s="83">
        <f t="shared" ref="J195:J258" si="38">G195*I195</f>
        <v>18988560</v>
      </c>
      <c r="K195" s="84">
        <f t="shared" ref="K195:K258" si="39">ROUND(J195*1.09,0)</f>
        <v>20697530</v>
      </c>
      <c r="L195" s="85">
        <f t="shared" ref="L195:L258" si="40">MROUND((K195*0.03/12),500)</f>
        <v>51500</v>
      </c>
      <c r="M195" s="84">
        <f t="shared" ref="M195:M258" si="41">H195*3200</f>
        <v>2492160</v>
      </c>
      <c r="N195" s="38"/>
      <c r="O195" s="38"/>
    </row>
    <row r="196" spans="1:15" s="39" customFormat="1" ht="13.5" x14ac:dyDescent="0.2">
      <c r="A196" s="72">
        <v>195</v>
      </c>
      <c r="B196" s="72">
        <v>3101</v>
      </c>
      <c r="C196" s="72">
        <v>31</v>
      </c>
      <c r="D196" s="73" t="s">
        <v>25</v>
      </c>
      <c r="E196" s="73">
        <v>843</v>
      </c>
      <c r="F196" s="73">
        <v>58</v>
      </c>
      <c r="G196" s="73">
        <f t="shared" si="35"/>
        <v>901</v>
      </c>
      <c r="H196" s="73">
        <f t="shared" si="36"/>
        <v>991.10000000000014</v>
      </c>
      <c r="I196" s="82">
        <f>I195+80</f>
        <v>26900</v>
      </c>
      <c r="J196" s="83">
        <f t="shared" si="38"/>
        <v>24236900</v>
      </c>
      <c r="K196" s="84">
        <f t="shared" si="39"/>
        <v>26418221</v>
      </c>
      <c r="L196" s="85">
        <f t="shared" si="40"/>
        <v>66000</v>
      </c>
      <c r="M196" s="84">
        <f t="shared" si="41"/>
        <v>3171520.0000000005</v>
      </c>
      <c r="N196" s="38"/>
      <c r="O196" s="38"/>
    </row>
    <row r="197" spans="1:15" s="39" customFormat="1" ht="13.5" x14ac:dyDescent="0.2">
      <c r="A197" s="72">
        <v>196</v>
      </c>
      <c r="B197" s="72">
        <v>3102</v>
      </c>
      <c r="C197" s="72">
        <v>31</v>
      </c>
      <c r="D197" s="73" t="s">
        <v>25</v>
      </c>
      <c r="E197" s="73">
        <v>843</v>
      </c>
      <c r="F197" s="73">
        <v>58</v>
      </c>
      <c r="G197" s="73">
        <f t="shared" si="35"/>
        <v>901</v>
      </c>
      <c r="H197" s="73">
        <f t="shared" si="36"/>
        <v>991.10000000000014</v>
      </c>
      <c r="I197" s="82">
        <f t="shared" ref="I197:I203" si="42">I196</f>
        <v>26900</v>
      </c>
      <c r="J197" s="83">
        <f t="shared" si="38"/>
        <v>24236900</v>
      </c>
      <c r="K197" s="84">
        <f t="shared" si="39"/>
        <v>26418221</v>
      </c>
      <c r="L197" s="85">
        <f t="shared" si="40"/>
        <v>66000</v>
      </c>
      <c r="M197" s="84">
        <f t="shared" si="41"/>
        <v>3171520.0000000005</v>
      </c>
      <c r="N197" s="38"/>
      <c r="O197" s="38"/>
    </row>
    <row r="198" spans="1:15" s="39" customFormat="1" ht="13.5" x14ac:dyDescent="0.2">
      <c r="A198" s="72">
        <v>197</v>
      </c>
      <c r="B198" s="72">
        <v>3103</v>
      </c>
      <c r="C198" s="72">
        <v>31</v>
      </c>
      <c r="D198" s="73" t="s">
        <v>16</v>
      </c>
      <c r="E198" s="73">
        <v>682</v>
      </c>
      <c r="F198" s="73">
        <v>50</v>
      </c>
      <c r="G198" s="73">
        <f t="shared" si="35"/>
        <v>732</v>
      </c>
      <c r="H198" s="73">
        <f t="shared" si="36"/>
        <v>805.2</v>
      </c>
      <c r="I198" s="82">
        <f t="shared" si="42"/>
        <v>26900</v>
      </c>
      <c r="J198" s="83">
        <f t="shared" si="38"/>
        <v>19690800</v>
      </c>
      <c r="K198" s="84">
        <f t="shared" si="39"/>
        <v>21462972</v>
      </c>
      <c r="L198" s="85">
        <f t="shared" si="40"/>
        <v>53500</v>
      </c>
      <c r="M198" s="84">
        <f t="shared" si="41"/>
        <v>2576640</v>
      </c>
      <c r="N198" s="38"/>
      <c r="O198" s="38"/>
    </row>
    <row r="199" spans="1:15" s="39" customFormat="1" ht="13.5" x14ac:dyDescent="0.2">
      <c r="A199" s="72">
        <v>198</v>
      </c>
      <c r="B199" s="72">
        <v>3104</v>
      </c>
      <c r="C199" s="72">
        <v>31</v>
      </c>
      <c r="D199" s="73" t="s">
        <v>16</v>
      </c>
      <c r="E199" s="73">
        <v>682</v>
      </c>
      <c r="F199" s="73">
        <v>50</v>
      </c>
      <c r="G199" s="73">
        <f t="shared" si="35"/>
        <v>732</v>
      </c>
      <c r="H199" s="73">
        <f t="shared" si="36"/>
        <v>805.2</v>
      </c>
      <c r="I199" s="82">
        <f t="shared" si="42"/>
        <v>26900</v>
      </c>
      <c r="J199" s="83">
        <f t="shared" si="38"/>
        <v>19690800</v>
      </c>
      <c r="K199" s="84">
        <f t="shared" si="39"/>
        <v>21462972</v>
      </c>
      <c r="L199" s="85">
        <f t="shared" si="40"/>
        <v>53500</v>
      </c>
      <c r="M199" s="84">
        <f t="shared" si="41"/>
        <v>2576640</v>
      </c>
      <c r="N199" s="38"/>
      <c r="O199" s="38"/>
    </row>
    <row r="200" spans="1:15" s="39" customFormat="1" ht="13.5" x14ac:dyDescent="0.2">
      <c r="A200" s="72">
        <v>199</v>
      </c>
      <c r="B200" s="72">
        <v>3105</v>
      </c>
      <c r="C200" s="72">
        <v>31</v>
      </c>
      <c r="D200" s="73" t="s">
        <v>25</v>
      </c>
      <c r="E200" s="73">
        <v>922</v>
      </c>
      <c r="F200" s="73">
        <v>61</v>
      </c>
      <c r="G200" s="73">
        <f t="shared" si="35"/>
        <v>983</v>
      </c>
      <c r="H200" s="73">
        <f t="shared" si="36"/>
        <v>1081.3000000000002</v>
      </c>
      <c r="I200" s="82">
        <f t="shared" si="42"/>
        <v>26900</v>
      </c>
      <c r="J200" s="83">
        <f t="shared" si="38"/>
        <v>26442700</v>
      </c>
      <c r="K200" s="84">
        <f t="shared" si="39"/>
        <v>28822543</v>
      </c>
      <c r="L200" s="85">
        <f t="shared" si="40"/>
        <v>72000</v>
      </c>
      <c r="M200" s="84">
        <f t="shared" si="41"/>
        <v>3460160.0000000005</v>
      </c>
      <c r="N200" s="38"/>
      <c r="O200" s="38"/>
    </row>
    <row r="201" spans="1:15" s="39" customFormat="1" ht="13.5" x14ac:dyDescent="0.2">
      <c r="A201" s="72">
        <v>200</v>
      </c>
      <c r="B201" s="72">
        <v>3106</v>
      </c>
      <c r="C201" s="72">
        <v>31</v>
      </c>
      <c r="D201" s="73" t="s">
        <v>25</v>
      </c>
      <c r="E201" s="73">
        <v>922</v>
      </c>
      <c r="F201" s="73">
        <v>61</v>
      </c>
      <c r="G201" s="73">
        <f t="shared" si="35"/>
        <v>983</v>
      </c>
      <c r="H201" s="73">
        <f t="shared" si="36"/>
        <v>1081.3000000000002</v>
      </c>
      <c r="I201" s="82">
        <f t="shared" si="42"/>
        <v>26900</v>
      </c>
      <c r="J201" s="83">
        <f t="shared" si="38"/>
        <v>26442700</v>
      </c>
      <c r="K201" s="84">
        <f t="shared" si="39"/>
        <v>28822543</v>
      </c>
      <c r="L201" s="85">
        <f t="shared" si="40"/>
        <v>72000</v>
      </c>
      <c r="M201" s="84">
        <f t="shared" si="41"/>
        <v>3460160.0000000005</v>
      </c>
      <c r="N201" s="38"/>
      <c r="O201" s="38"/>
    </row>
    <row r="202" spans="1:15" s="39" customFormat="1" ht="13.5" x14ac:dyDescent="0.2">
      <c r="A202" s="72">
        <v>201</v>
      </c>
      <c r="B202" s="72">
        <v>3107</v>
      </c>
      <c r="C202" s="72">
        <v>31</v>
      </c>
      <c r="D202" s="73" t="s">
        <v>16</v>
      </c>
      <c r="E202" s="73">
        <v>658</v>
      </c>
      <c r="F202" s="73">
        <v>50</v>
      </c>
      <c r="G202" s="73">
        <f t="shared" si="35"/>
        <v>708</v>
      </c>
      <c r="H202" s="73">
        <f t="shared" si="36"/>
        <v>778.80000000000007</v>
      </c>
      <c r="I202" s="82">
        <f t="shared" si="42"/>
        <v>26900</v>
      </c>
      <c r="J202" s="83">
        <f t="shared" si="38"/>
        <v>19045200</v>
      </c>
      <c r="K202" s="84">
        <f t="shared" si="39"/>
        <v>20759268</v>
      </c>
      <c r="L202" s="85">
        <f t="shared" si="40"/>
        <v>52000</v>
      </c>
      <c r="M202" s="84">
        <f t="shared" si="41"/>
        <v>2492160</v>
      </c>
      <c r="N202" s="38"/>
      <c r="O202" s="38"/>
    </row>
    <row r="203" spans="1:15" s="39" customFormat="1" ht="13.5" x14ac:dyDescent="0.2">
      <c r="A203" s="72">
        <v>202</v>
      </c>
      <c r="B203" s="72">
        <v>3108</v>
      </c>
      <c r="C203" s="72">
        <v>31</v>
      </c>
      <c r="D203" s="73" t="s">
        <v>16</v>
      </c>
      <c r="E203" s="73">
        <v>658</v>
      </c>
      <c r="F203" s="73">
        <v>50</v>
      </c>
      <c r="G203" s="73">
        <f t="shared" si="35"/>
        <v>708</v>
      </c>
      <c r="H203" s="73">
        <f t="shared" si="36"/>
        <v>778.80000000000007</v>
      </c>
      <c r="I203" s="82">
        <f t="shared" si="42"/>
        <v>26900</v>
      </c>
      <c r="J203" s="83">
        <f t="shared" si="38"/>
        <v>19045200</v>
      </c>
      <c r="K203" s="84">
        <f t="shared" si="39"/>
        <v>20759268</v>
      </c>
      <c r="L203" s="85">
        <f t="shared" si="40"/>
        <v>52000</v>
      </c>
      <c r="M203" s="84">
        <f t="shared" si="41"/>
        <v>2492160</v>
      </c>
      <c r="N203" s="38"/>
      <c r="O203" s="38"/>
    </row>
    <row r="204" spans="1:15" s="39" customFormat="1" ht="13.5" x14ac:dyDescent="0.2">
      <c r="A204" s="72">
        <v>203</v>
      </c>
      <c r="B204" s="72">
        <v>3201</v>
      </c>
      <c r="C204" s="72">
        <v>32</v>
      </c>
      <c r="D204" s="73" t="s">
        <v>25</v>
      </c>
      <c r="E204" s="73">
        <v>843</v>
      </c>
      <c r="F204" s="73">
        <v>58</v>
      </c>
      <c r="G204" s="73">
        <f t="shared" si="35"/>
        <v>901</v>
      </c>
      <c r="H204" s="73">
        <f t="shared" si="36"/>
        <v>991.10000000000014</v>
      </c>
      <c r="I204" s="82">
        <f>I203+80</f>
        <v>26980</v>
      </c>
      <c r="J204" s="83">
        <f t="shared" si="38"/>
        <v>24308980</v>
      </c>
      <c r="K204" s="84">
        <f t="shared" si="39"/>
        <v>26496788</v>
      </c>
      <c r="L204" s="85">
        <f t="shared" si="40"/>
        <v>66000</v>
      </c>
      <c r="M204" s="84">
        <f t="shared" si="41"/>
        <v>3171520.0000000005</v>
      </c>
      <c r="N204" s="38"/>
      <c r="O204" s="38"/>
    </row>
    <row r="205" spans="1:15" s="39" customFormat="1" ht="13.5" x14ac:dyDescent="0.2">
      <c r="A205" s="72">
        <v>204</v>
      </c>
      <c r="B205" s="72">
        <v>3202</v>
      </c>
      <c r="C205" s="72">
        <v>32</v>
      </c>
      <c r="D205" s="73" t="s">
        <v>25</v>
      </c>
      <c r="E205" s="73">
        <v>843</v>
      </c>
      <c r="F205" s="73">
        <v>58</v>
      </c>
      <c r="G205" s="73">
        <f t="shared" si="35"/>
        <v>901</v>
      </c>
      <c r="H205" s="73">
        <f t="shared" si="36"/>
        <v>991.10000000000014</v>
      </c>
      <c r="I205" s="82">
        <f t="shared" ref="I205:I211" si="43">I204</f>
        <v>26980</v>
      </c>
      <c r="J205" s="83">
        <f t="shared" si="38"/>
        <v>24308980</v>
      </c>
      <c r="K205" s="84">
        <f t="shared" si="39"/>
        <v>26496788</v>
      </c>
      <c r="L205" s="85">
        <f t="shared" si="40"/>
        <v>66000</v>
      </c>
      <c r="M205" s="84">
        <f t="shared" si="41"/>
        <v>3171520.0000000005</v>
      </c>
      <c r="N205" s="38"/>
      <c r="O205" s="38"/>
    </row>
    <row r="206" spans="1:15" s="39" customFormat="1" ht="13.5" x14ac:dyDescent="0.2">
      <c r="A206" s="72">
        <v>205</v>
      </c>
      <c r="B206" s="72">
        <v>3203</v>
      </c>
      <c r="C206" s="72">
        <v>32</v>
      </c>
      <c r="D206" s="73" t="s">
        <v>16</v>
      </c>
      <c r="E206" s="73">
        <v>682</v>
      </c>
      <c r="F206" s="73">
        <v>50</v>
      </c>
      <c r="G206" s="73">
        <f t="shared" si="35"/>
        <v>732</v>
      </c>
      <c r="H206" s="73">
        <f t="shared" si="36"/>
        <v>805.2</v>
      </c>
      <c r="I206" s="82">
        <f t="shared" si="43"/>
        <v>26980</v>
      </c>
      <c r="J206" s="83">
        <f t="shared" si="38"/>
        <v>19749360</v>
      </c>
      <c r="K206" s="84">
        <f t="shared" si="39"/>
        <v>21526802</v>
      </c>
      <c r="L206" s="85">
        <f t="shared" si="40"/>
        <v>54000</v>
      </c>
      <c r="M206" s="84">
        <f t="shared" si="41"/>
        <v>2576640</v>
      </c>
      <c r="N206" s="38"/>
      <c r="O206" s="38"/>
    </row>
    <row r="207" spans="1:15" s="39" customFormat="1" ht="13.5" x14ac:dyDescent="0.2">
      <c r="A207" s="72">
        <v>206</v>
      </c>
      <c r="B207" s="72">
        <v>3204</v>
      </c>
      <c r="C207" s="72">
        <v>32</v>
      </c>
      <c r="D207" s="73" t="s">
        <v>16</v>
      </c>
      <c r="E207" s="73">
        <v>682</v>
      </c>
      <c r="F207" s="73">
        <v>50</v>
      </c>
      <c r="G207" s="73">
        <f t="shared" si="35"/>
        <v>732</v>
      </c>
      <c r="H207" s="73">
        <f t="shared" si="36"/>
        <v>805.2</v>
      </c>
      <c r="I207" s="82">
        <f t="shared" si="43"/>
        <v>26980</v>
      </c>
      <c r="J207" s="83">
        <f t="shared" si="38"/>
        <v>19749360</v>
      </c>
      <c r="K207" s="84">
        <f t="shared" si="39"/>
        <v>21526802</v>
      </c>
      <c r="L207" s="85">
        <f t="shared" si="40"/>
        <v>54000</v>
      </c>
      <c r="M207" s="84">
        <f t="shared" si="41"/>
        <v>2576640</v>
      </c>
      <c r="N207" s="38"/>
      <c r="O207" s="38"/>
    </row>
    <row r="208" spans="1:15" s="39" customFormat="1" ht="13.5" x14ac:dyDescent="0.2">
      <c r="A208" s="72">
        <v>207</v>
      </c>
      <c r="B208" s="72">
        <v>3205</v>
      </c>
      <c r="C208" s="72">
        <v>32</v>
      </c>
      <c r="D208" s="73" t="s">
        <v>25</v>
      </c>
      <c r="E208" s="73">
        <v>922</v>
      </c>
      <c r="F208" s="73">
        <v>61</v>
      </c>
      <c r="G208" s="73">
        <f t="shared" si="35"/>
        <v>983</v>
      </c>
      <c r="H208" s="73">
        <f t="shared" si="36"/>
        <v>1081.3000000000002</v>
      </c>
      <c r="I208" s="82">
        <f t="shared" si="43"/>
        <v>26980</v>
      </c>
      <c r="J208" s="83">
        <f t="shared" si="38"/>
        <v>26521340</v>
      </c>
      <c r="K208" s="84">
        <f t="shared" si="39"/>
        <v>28908261</v>
      </c>
      <c r="L208" s="85">
        <f t="shared" si="40"/>
        <v>72500</v>
      </c>
      <c r="M208" s="84">
        <f t="shared" si="41"/>
        <v>3460160.0000000005</v>
      </c>
      <c r="N208" s="38"/>
      <c r="O208" s="38"/>
    </row>
    <row r="209" spans="1:15" s="39" customFormat="1" ht="13.5" x14ac:dyDescent="0.2">
      <c r="A209" s="72">
        <v>208</v>
      </c>
      <c r="B209" s="72">
        <v>3206</v>
      </c>
      <c r="C209" s="72">
        <v>32</v>
      </c>
      <c r="D209" s="73" t="s">
        <v>25</v>
      </c>
      <c r="E209" s="73">
        <v>922</v>
      </c>
      <c r="F209" s="73">
        <v>61</v>
      </c>
      <c r="G209" s="73">
        <f t="shared" si="35"/>
        <v>983</v>
      </c>
      <c r="H209" s="73">
        <f t="shared" si="36"/>
        <v>1081.3000000000002</v>
      </c>
      <c r="I209" s="82">
        <f t="shared" si="43"/>
        <v>26980</v>
      </c>
      <c r="J209" s="83">
        <f t="shared" si="38"/>
        <v>26521340</v>
      </c>
      <c r="K209" s="84">
        <f t="shared" si="39"/>
        <v>28908261</v>
      </c>
      <c r="L209" s="85">
        <f t="shared" si="40"/>
        <v>72500</v>
      </c>
      <c r="M209" s="84">
        <f t="shared" si="41"/>
        <v>3460160.0000000005</v>
      </c>
      <c r="N209" s="38"/>
      <c r="O209" s="38"/>
    </row>
    <row r="210" spans="1:15" s="39" customFormat="1" ht="13.5" x14ac:dyDescent="0.2">
      <c r="A210" s="72">
        <v>209</v>
      </c>
      <c r="B210" s="72">
        <v>3207</v>
      </c>
      <c r="C210" s="72">
        <v>32</v>
      </c>
      <c r="D210" s="73" t="s">
        <v>16</v>
      </c>
      <c r="E210" s="73">
        <v>658</v>
      </c>
      <c r="F210" s="73">
        <v>50</v>
      </c>
      <c r="G210" s="73">
        <f t="shared" si="35"/>
        <v>708</v>
      </c>
      <c r="H210" s="73">
        <f t="shared" si="36"/>
        <v>778.80000000000007</v>
      </c>
      <c r="I210" s="82">
        <f t="shared" si="43"/>
        <v>26980</v>
      </c>
      <c r="J210" s="83">
        <f t="shared" si="38"/>
        <v>19101840</v>
      </c>
      <c r="K210" s="84">
        <f t="shared" si="39"/>
        <v>20821006</v>
      </c>
      <c r="L210" s="85">
        <f t="shared" si="40"/>
        <v>52000</v>
      </c>
      <c r="M210" s="84">
        <f t="shared" si="41"/>
        <v>2492160</v>
      </c>
      <c r="N210" s="38"/>
      <c r="O210" s="38"/>
    </row>
    <row r="211" spans="1:15" s="39" customFormat="1" ht="13.5" x14ac:dyDescent="0.2">
      <c r="A211" s="72">
        <v>210</v>
      </c>
      <c r="B211" s="72">
        <v>3208</v>
      </c>
      <c r="C211" s="72">
        <v>32</v>
      </c>
      <c r="D211" s="73" t="s">
        <v>16</v>
      </c>
      <c r="E211" s="73">
        <v>658</v>
      </c>
      <c r="F211" s="73">
        <v>50</v>
      </c>
      <c r="G211" s="73">
        <f t="shared" si="35"/>
        <v>708</v>
      </c>
      <c r="H211" s="73">
        <f t="shared" si="36"/>
        <v>778.80000000000007</v>
      </c>
      <c r="I211" s="82">
        <f t="shared" si="43"/>
        <v>26980</v>
      </c>
      <c r="J211" s="83">
        <f t="shared" si="38"/>
        <v>19101840</v>
      </c>
      <c r="K211" s="84">
        <f t="shared" si="39"/>
        <v>20821006</v>
      </c>
      <c r="L211" s="85">
        <f t="shared" si="40"/>
        <v>52000</v>
      </c>
      <c r="M211" s="84">
        <f t="shared" si="41"/>
        <v>2492160</v>
      </c>
      <c r="N211" s="38"/>
      <c r="O211" s="38"/>
    </row>
    <row r="212" spans="1:15" s="39" customFormat="1" ht="13.5" x14ac:dyDescent="0.2">
      <c r="A212" s="72">
        <v>211</v>
      </c>
      <c r="B212" s="72">
        <v>3301</v>
      </c>
      <c r="C212" s="72">
        <v>33</v>
      </c>
      <c r="D212" s="73" t="s">
        <v>25</v>
      </c>
      <c r="E212" s="73">
        <v>843</v>
      </c>
      <c r="F212" s="73">
        <v>58</v>
      </c>
      <c r="G212" s="73">
        <f t="shared" si="35"/>
        <v>901</v>
      </c>
      <c r="H212" s="73">
        <f t="shared" si="36"/>
        <v>991.10000000000014</v>
      </c>
      <c r="I212" s="82">
        <f>I211+80</f>
        <v>27060</v>
      </c>
      <c r="J212" s="83">
        <f t="shared" si="38"/>
        <v>24381060</v>
      </c>
      <c r="K212" s="84">
        <f t="shared" si="39"/>
        <v>26575355</v>
      </c>
      <c r="L212" s="85">
        <f t="shared" si="40"/>
        <v>66500</v>
      </c>
      <c r="M212" s="84">
        <f t="shared" si="41"/>
        <v>3171520.0000000005</v>
      </c>
      <c r="N212" s="38"/>
      <c r="O212" s="38"/>
    </row>
    <row r="213" spans="1:15" s="39" customFormat="1" ht="13.5" x14ac:dyDescent="0.2">
      <c r="A213" s="72">
        <v>212</v>
      </c>
      <c r="B213" s="72">
        <v>3302</v>
      </c>
      <c r="C213" s="72">
        <v>33</v>
      </c>
      <c r="D213" s="73" t="s">
        <v>25</v>
      </c>
      <c r="E213" s="73">
        <v>843</v>
      </c>
      <c r="F213" s="73">
        <v>58</v>
      </c>
      <c r="G213" s="73">
        <f t="shared" si="35"/>
        <v>901</v>
      </c>
      <c r="H213" s="73">
        <f t="shared" si="36"/>
        <v>991.10000000000014</v>
      </c>
      <c r="I213" s="82">
        <f t="shared" ref="I213:I219" si="44">I212</f>
        <v>27060</v>
      </c>
      <c r="J213" s="83">
        <f t="shared" si="38"/>
        <v>24381060</v>
      </c>
      <c r="K213" s="84">
        <f t="shared" si="39"/>
        <v>26575355</v>
      </c>
      <c r="L213" s="85">
        <f t="shared" si="40"/>
        <v>66500</v>
      </c>
      <c r="M213" s="84">
        <f t="shared" si="41"/>
        <v>3171520.0000000005</v>
      </c>
      <c r="N213" s="38"/>
      <c r="O213" s="38"/>
    </row>
    <row r="214" spans="1:15" s="39" customFormat="1" ht="13.5" x14ac:dyDescent="0.2">
      <c r="A214" s="72">
        <v>213</v>
      </c>
      <c r="B214" s="74">
        <v>3303</v>
      </c>
      <c r="C214" s="74">
        <v>33</v>
      </c>
      <c r="D214" s="73" t="s">
        <v>16</v>
      </c>
      <c r="E214" s="73">
        <v>682</v>
      </c>
      <c r="F214" s="73">
        <v>50</v>
      </c>
      <c r="G214" s="73">
        <f t="shared" si="35"/>
        <v>732</v>
      </c>
      <c r="H214" s="73">
        <f t="shared" si="36"/>
        <v>805.2</v>
      </c>
      <c r="I214" s="82">
        <f t="shared" si="44"/>
        <v>27060</v>
      </c>
      <c r="J214" s="83">
        <f t="shared" si="38"/>
        <v>19807920</v>
      </c>
      <c r="K214" s="84">
        <f t="shared" si="39"/>
        <v>21590633</v>
      </c>
      <c r="L214" s="85">
        <f t="shared" si="40"/>
        <v>54000</v>
      </c>
      <c r="M214" s="84">
        <f t="shared" si="41"/>
        <v>2576640</v>
      </c>
      <c r="N214" s="38"/>
      <c r="O214" s="38"/>
    </row>
    <row r="215" spans="1:15" s="39" customFormat="1" ht="13.5" x14ac:dyDescent="0.2">
      <c r="A215" s="72">
        <v>214</v>
      </c>
      <c r="B215" s="74">
        <v>3304</v>
      </c>
      <c r="C215" s="74">
        <v>33</v>
      </c>
      <c r="D215" s="73" t="s">
        <v>16</v>
      </c>
      <c r="E215" s="73">
        <v>682</v>
      </c>
      <c r="F215" s="73">
        <v>50</v>
      </c>
      <c r="G215" s="73">
        <f t="shared" si="35"/>
        <v>732</v>
      </c>
      <c r="H215" s="73">
        <f t="shared" si="36"/>
        <v>805.2</v>
      </c>
      <c r="I215" s="82">
        <f t="shared" si="44"/>
        <v>27060</v>
      </c>
      <c r="J215" s="83">
        <f t="shared" si="38"/>
        <v>19807920</v>
      </c>
      <c r="K215" s="84">
        <f t="shared" si="39"/>
        <v>21590633</v>
      </c>
      <c r="L215" s="85">
        <f t="shared" si="40"/>
        <v>54000</v>
      </c>
      <c r="M215" s="84">
        <f t="shared" si="41"/>
        <v>2576640</v>
      </c>
      <c r="N215" s="38"/>
      <c r="O215" s="38"/>
    </row>
    <row r="216" spans="1:15" s="39" customFormat="1" ht="13.5" x14ac:dyDescent="0.2">
      <c r="A216" s="72">
        <v>215</v>
      </c>
      <c r="B216" s="74">
        <v>3305</v>
      </c>
      <c r="C216" s="74">
        <v>33</v>
      </c>
      <c r="D216" s="73" t="s">
        <v>25</v>
      </c>
      <c r="E216" s="73">
        <v>922</v>
      </c>
      <c r="F216" s="73">
        <v>61</v>
      </c>
      <c r="G216" s="73">
        <f t="shared" si="35"/>
        <v>983</v>
      </c>
      <c r="H216" s="73">
        <f t="shared" si="36"/>
        <v>1081.3000000000002</v>
      </c>
      <c r="I216" s="82">
        <f t="shared" si="44"/>
        <v>27060</v>
      </c>
      <c r="J216" s="83">
        <f t="shared" si="38"/>
        <v>26599980</v>
      </c>
      <c r="K216" s="84">
        <f t="shared" si="39"/>
        <v>28993978</v>
      </c>
      <c r="L216" s="85">
        <f t="shared" si="40"/>
        <v>72500</v>
      </c>
      <c r="M216" s="84">
        <f t="shared" si="41"/>
        <v>3460160.0000000005</v>
      </c>
      <c r="N216" s="38"/>
      <c r="O216" s="38"/>
    </row>
    <row r="217" spans="1:15" s="39" customFormat="1" ht="13.5" x14ac:dyDescent="0.2">
      <c r="A217" s="72">
        <v>216</v>
      </c>
      <c r="B217" s="74">
        <v>3306</v>
      </c>
      <c r="C217" s="74">
        <v>33</v>
      </c>
      <c r="D217" s="73" t="s">
        <v>25</v>
      </c>
      <c r="E217" s="73">
        <v>922</v>
      </c>
      <c r="F217" s="73">
        <v>61</v>
      </c>
      <c r="G217" s="73">
        <f t="shared" si="35"/>
        <v>983</v>
      </c>
      <c r="H217" s="73">
        <f t="shared" si="36"/>
        <v>1081.3000000000002</v>
      </c>
      <c r="I217" s="82">
        <f t="shared" si="44"/>
        <v>27060</v>
      </c>
      <c r="J217" s="83">
        <f t="shared" si="38"/>
        <v>26599980</v>
      </c>
      <c r="K217" s="84">
        <f t="shared" si="39"/>
        <v>28993978</v>
      </c>
      <c r="L217" s="85">
        <f t="shared" si="40"/>
        <v>72500</v>
      </c>
      <c r="M217" s="84">
        <f t="shared" si="41"/>
        <v>3460160.0000000005</v>
      </c>
      <c r="N217" s="38"/>
      <c r="O217" s="38"/>
    </row>
    <row r="218" spans="1:15" s="39" customFormat="1" ht="13.5" x14ac:dyDescent="0.2">
      <c r="A218" s="72">
        <v>217</v>
      </c>
      <c r="B218" s="74">
        <v>3307</v>
      </c>
      <c r="C218" s="74">
        <v>33</v>
      </c>
      <c r="D218" s="73" t="s">
        <v>16</v>
      </c>
      <c r="E218" s="73">
        <v>658</v>
      </c>
      <c r="F218" s="73">
        <v>50</v>
      </c>
      <c r="G218" s="73">
        <f t="shared" si="35"/>
        <v>708</v>
      </c>
      <c r="H218" s="73">
        <f t="shared" si="36"/>
        <v>778.80000000000007</v>
      </c>
      <c r="I218" s="82">
        <f t="shared" si="44"/>
        <v>27060</v>
      </c>
      <c r="J218" s="83">
        <f t="shared" si="38"/>
        <v>19158480</v>
      </c>
      <c r="K218" s="84">
        <f t="shared" si="39"/>
        <v>20882743</v>
      </c>
      <c r="L218" s="85">
        <f t="shared" si="40"/>
        <v>52000</v>
      </c>
      <c r="M218" s="84">
        <f t="shared" si="41"/>
        <v>2492160</v>
      </c>
      <c r="N218" s="38"/>
      <c r="O218" s="38"/>
    </row>
    <row r="219" spans="1:15" s="39" customFormat="1" ht="13.5" x14ac:dyDescent="0.2">
      <c r="A219" s="72">
        <v>218</v>
      </c>
      <c r="B219" s="74">
        <v>3308</v>
      </c>
      <c r="C219" s="74">
        <v>33</v>
      </c>
      <c r="D219" s="73" t="s">
        <v>16</v>
      </c>
      <c r="E219" s="73">
        <v>658</v>
      </c>
      <c r="F219" s="73">
        <v>50</v>
      </c>
      <c r="G219" s="73">
        <f t="shared" si="35"/>
        <v>708</v>
      </c>
      <c r="H219" s="73">
        <f t="shared" si="36"/>
        <v>778.80000000000007</v>
      </c>
      <c r="I219" s="82">
        <f t="shared" si="44"/>
        <v>27060</v>
      </c>
      <c r="J219" s="83">
        <f t="shared" si="38"/>
        <v>19158480</v>
      </c>
      <c r="K219" s="84">
        <f t="shared" si="39"/>
        <v>20882743</v>
      </c>
      <c r="L219" s="85">
        <f t="shared" si="40"/>
        <v>52000</v>
      </c>
      <c r="M219" s="84">
        <f t="shared" si="41"/>
        <v>2492160</v>
      </c>
      <c r="N219" s="38"/>
      <c r="O219" s="38"/>
    </row>
    <row r="220" spans="1:15" s="39" customFormat="1" ht="13.5" x14ac:dyDescent="0.2">
      <c r="A220" s="72">
        <v>219</v>
      </c>
      <c r="B220" s="74">
        <v>3401</v>
      </c>
      <c r="C220" s="74">
        <v>34</v>
      </c>
      <c r="D220" s="73" t="s">
        <v>25</v>
      </c>
      <c r="E220" s="73">
        <v>843</v>
      </c>
      <c r="F220" s="73">
        <v>58</v>
      </c>
      <c r="G220" s="73">
        <f t="shared" si="35"/>
        <v>901</v>
      </c>
      <c r="H220" s="73">
        <f t="shared" si="36"/>
        <v>991.10000000000014</v>
      </c>
      <c r="I220" s="82">
        <f>I219+80</f>
        <v>27140</v>
      </c>
      <c r="J220" s="83">
        <f t="shared" si="38"/>
        <v>24453140</v>
      </c>
      <c r="K220" s="84">
        <f t="shared" si="39"/>
        <v>26653923</v>
      </c>
      <c r="L220" s="85">
        <f t="shared" si="40"/>
        <v>66500</v>
      </c>
      <c r="M220" s="84">
        <f t="shared" si="41"/>
        <v>3171520.0000000005</v>
      </c>
      <c r="N220" s="38"/>
      <c r="O220" s="38"/>
    </row>
    <row r="221" spans="1:15" s="39" customFormat="1" ht="13.5" x14ac:dyDescent="0.2">
      <c r="A221" s="72">
        <v>220</v>
      </c>
      <c r="B221" s="74">
        <v>3402</v>
      </c>
      <c r="C221" s="74">
        <v>34</v>
      </c>
      <c r="D221" s="73" t="s">
        <v>25</v>
      </c>
      <c r="E221" s="73">
        <v>843</v>
      </c>
      <c r="F221" s="73">
        <v>58</v>
      </c>
      <c r="G221" s="73">
        <f t="shared" si="35"/>
        <v>901</v>
      </c>
      <c r="H221" s="73">
        <f t="shared" si="36"/>
        <v>991.10000000000014</v>
      </c>
      <c r="I221" s="82">
        <f t="shared" ref="I221:I227" si="45">I220</f>
        <v>27140</v>
      </c>
      <c r="J221" s="83">
        <f t="shared" si="38"/>
        <v>24453140</v>
      </c>
      <c r="K221" s="84">
        <f t="shared" si="39"/>
        <v>26653923</v>
      </c>
      <c r="L221" s="85">
        <f t="shared" si="40"/>
        <v>66500</v>
      </c>
      <c r="M221" s="84">
        <f t="shared" si="41"/>
        <v>3171520.0000000005</v>
      </c>
      <c r="N221" s="38"/>
      <c r="O221" s="38"/>
    </row>
    <row r="222" spans="1:15" s="39" customFormat="1" ht="13.5" x14ac:dyDescent="0.2">
      <c r="A222" s="72">
        <v>221</v>
      </c>
      <c r="B222" s="74">
        <v>3403</v>
      </c>
      <c r="C222" s="74">
        <v>34</v>
      </c>
      <c r="D222" s="73" t="s">
        <v>16</v>
      </c>
      <c r="E222" s="73">
        <v>682</v>
      </c>
      <c r="F222" s="73">
        <v>50</v>
      </c>
      <c r="G222" s="73">
        <f t="shared" si="35"/>
        <v>732</v>
      </c>
      <c r="H222" s="73">
        <f t="shared" si="36"/>
        <v>805.2</v>
      </c>
      <c r="I222" s="82">
        <f t="shared" si="45"/>
        <v>27140</v>
      </c>
      <c r="J222" s="83">
        <f t="shared" si="38"/>
        <v>19866480</v>
      </c>
      <c r="K222" s="84">
        <f t="shared" si="39"/>
        <v>21654463</v>
      </c>
      <c r="L222" s="85">
        <f t="shared" si="40"/>
        <v>54000</v>
      </c>
      <c r="M222" s="84">
        <f t="shared" si="41"/>
        <v>2576640</v>
      </c>
      <c r="N222" s="38"/>
      <c r="O222" s="38"/>
    </row>
    <row r="223" spans="1:15" s="39" customFormat="1" ht="13.5" x14ac:dyDescent="0.2">
      <c r="A223" s="72">
        <v>222</v>
      </c>
      <c r="B223" s="74">
        <v>3404</v>
      </c>
      <c r="C223" s="74">
        <v>34</v>
      </c>
      <c r="D223" s="73" t="s">
        <v>16</v>
      </c>
      <c r="E223" s="73">
        <v>682</v>
      </c>
      <c r="F223" s="73">
        <v>50</v>
      </c>
      <c r="G223" s="73">
        <f t="shared" si="35"/>
        <v>732</v>
      </c>
      <c r="H223" s="73">
        <f t="shared" si="36"/>
        <v>805.2</v>
      </c>
      <c r="I223" s="82">
        <f t="shared" si="45"/>
        <v>27140</v>
      </c>
      <c r="J223" s="83">
        <f t="shared" si="38"/>
        <v>19866480</v>
      </c>
      <c r="K223" s="84">
        <f t="shared" si="39"/>
        <v>21654463</v>
      </c>
      <c r="L223" s="85">
        <f t="shared" si="40"/>
        <v>54000</v>
      </c>
      <c r="M223" s="84">
        <f t="shared" si="41"/>
        <v>2576640</v>
      </c>
      <c r="N223" s="38"/>
      <c r="O223" s="38"/>
    </row>
    <row r="224" spans="1:15" s="39" customFormat="1" ht="13.5" x14ac:dyDescent="0.2">
      <c r="A224" s="72">
        <v>223</v>
      </c>
      <c r="B224" s="74">
        <v>3405</v>
      </c>
      <c r="C224" s="74">
        <v>34</v>
      </c>
      <c r="D224" s="73" t="s">
        <v>25</v>
      </c>
      <c r="E224" s="73">
        <v>922</v>
      </c>
      <c r="F224" s="73">
        <v>61</v>
      </c>
      <c r="G224" s="73">
        <f t="shared" si="35"/>
        <v>983</v>
      </c>
      <c r="H224" s="73">
        <f t="shared" si="36"/>
        <v>1081.3000000000002</v>
      </c>
      <c r="I224" s="82">
        <f t="shared" si="45"/>
        <v>27140</v>
      </c>
      <c r="J224" s="83">
        <f t="shared" si="38"/>
        <v>26678620</v>
      </c>
      <c r="K224" s="84">
        <f t="shared" si="39"/>
        <v>29079696</v>
      </c>
      <c r="L224" s="85">
        <f t="shared" si="40"/>
        <v>72500</v>
      </c>
      <c r="M224" s="84">
        <f t="shared" si="41"/>
        <v>3460160.0000000005</v>
      </c>
      <c r="N224" s="38"/>
      <c r="O224" s="38"/>
    </row>
    <row r="225" spans="1:15" s="39" customFormat="1" ht="13.5" x14ac:dyDescent="0.2">
      <c r="A225" s="72">
        <v>224</v>
      </c>
      <c r="B225" s="74">
        <v>3406</v>
      </c>
      <c r="C225" s="74">
        <v>34</v>
      </c>
      <c r="D225" s="73" t="s">
        <v>25</v>
      </c>
      <c r="E225" s="73">
        <v>922</v>
      </c>
      <c r="F225" s="73">
        <v>61</v>
      </c>
      <c r="G225" s="73">
        <f t="shared" si="35"/>
        <v>983</v>
      </c>
      <c r="H225" s="73">
        <f t="shared" si="36"/>
        <v>1081.3000000000002</v>
      </c>
      <c r="I225" s="82">
        <f t="shared" si="45"/>
        <v>27140</v>
      </c>
      <c r="J225" s="83">
        <f t="shared" si="38"/>
        <v>26678620</v>
      </c>
      <c r="K225" s="84">
        <f t="shared" si="39"/>
        <v>29079696</v>
      </c>
      <c r="L225" s="85">
        <f t="shared" si="40"/>
        <v>72500</v>
      </c>
      <c r="M225" s="84">
        <f t="shared" si="41"/>
        <v>3460160.0000000005</v>
      </c>
      <c r="N225" s="38"/>
      <c r="O225" s="38"/>
    </row>
    <row r="226" spans="1:15" s="39" customFormat="1" ht="13.5" x14ac:dyDescent="0.2">
      <c r="A226" s="72">
        <v>225</v>
      </c>
      <c r="B226" s="74">
        <v>3407</v>
      </c>
      <c r="C226" s="74">
        <v>34</v>
      </c>
      <c r="D226" s="73" t="s">
        <v>16</v>
      </c>
      <c r="E226" s="73">
        <v>658</v>
      </c>
      <c r="F226" s="73">
        <v>50</v>
      </c>
      <c r="G226" s="73">
        <f t="shared" si="35"/>
        <v>708</v>
      </c>
      <c r="H226" s="73">
        <f t="shared" si="36"/>
        <v>778.80000000000007</v>
      </c>
      <c r="I226" s="82">
        <f t="shared" si="45"/>
        <v>27140</v>
      </c>
      <c r="J226" s="83">
        <f t="shared" si="38"/>
        <v>19215120</v>
      </c>
      <c r="K226" s="84">
        <f t="shared" si="39"/>
        <v>20944481</v>
      </c>
      <c r="L226" s="85">
        <f t="shared" si="40"/>
        <v>52500</v>
      </c>
      <c r="M226" s="84">
        <f t="shared" si="41"/>
        <v>2492160</v>
      </c>
      <c r="N226" s="38"/>
      <c r="O226" s="38"/>
    </row>
    <row r="227" spans="1:15" s="39" customFormat="1" ht="13.5" x14ac:dyDescent="0.2">
      <c r="A227" s="72">
        <v>226</v>
      </c>
      <c r="B227" s="74">
        <v>3408</v>
      </c>
      <c r="C227" s="74">
        <v>34</v>
      </c>
      <c r="D227" s="73" t="s">
        <v>16</v>
      </c>
      <c r="E227" s="73">
        <v>658</v>
      </c>
      <c r="F227" s="73">
        <v>50</v>
      </c>
      <c r="G227" s="73">
        <f t="shared" si="35"/>
        <v>708</v>
      </c>
      <c r="H227" s="73">
        <f t="shared" si="36"/>
        <v>778.80000000000007</v>
      </c>
      <c r="I227" s="82">
        <f t="shared" si="45"/>
        <v>27140</v>
      </c>
      <c r="J227" s="83">
        <f t="shared" si="38"/>
        <v>19215120</v>
      </c>
      <c r="K227" s="84">
        <f t="shared" si="39"/>
        <v>20944481</v>
      </c>
      <c r="L227" s="85">
        <f t="shared" si="40"/>
        <v>52500</v>
      </c>
      <c r="M227" s="84">
        <f t="shared" si="41"/>
        <v>2492160</v>
      </c>
      <c r="N227" s="38"/>
      <c r="O227" s="38"/>
    </row>
    <row r="228" spans="1:15" s="39" customFormat="1" ht="13.5" x14ac:dyDescent="0.2">
      <c r="A228" s="72">
        <v>227</v>
      </c>
      <c r="B228" s="74">
        <v>3501</v>
      </c>
      <c r="C228" s="74">
        <v>35</v>
      </c>
      <c r="D228" s="73" t="s">
        <v>25</v>
      </c>
      <c r="E228" s="73">
        <v>843</v>
      </c>
      <c r="F228" s="73">
        <v>58</v>
      </c>
      <c r="G228" s="73">
        <f t="shared" si="35"/>
        <v>901</v>
      </c>
      <c r="H228" s="73">
        <f t="shared" si="36"/>
        <v>991.10000000000014</v>
      </c>
      <c r="I228" s="82">
        <f>I227+80</f>
        <v>27220</v>
      </c>
      <c r="J228" s="83">
        <f t="shared" si="38"/>
        <v>24525220</v>
      </c>
      <c r="K228" s="84">
        <f t="shared" si="39"/>
        <v>26732490</v>
      </c>
      <c r="L228" s="85">
        <f t="shared" si="40"/>
        <v>67000</v>
      </c>
      <c r="M228" s="84">
        <f t="shared" si="41"/>
        <v>3171520.0000000005</v>
      </c>
      <c r="N228" s="38"/>
      <c r="O228" s="38"/>
    </row>
    <row r="229" spans="1:15" s="39" customFormat="1" ht="13.5" x14ac:dyDescent="0.2">
      <c r="A229" s="72">
        <v>228</v>
      </c>
      <c r="B229" s="74">
        <v>3502</v>
      </c>
      <c r="C229" s="74">
        <v>35</v>
      </c>
      <c r="D229" s="73" t="s">
        <v>25</v>
      </c>
      <c r="E229" s="73">
        <v>843</v>
      </c>
      <c r="F229" s="73">
        <v>58</v>
      </c>
      <c r="G229" s="73">
        <f t="shared" si="35"/>
        <v>901</v>
      </c>
      <c r="H229" s="73">
        <f t="shared" si="36"/>
        <v>991.10000000000014</v>
      </c>
      <c r="I229" s="82">
        <f t="shared" ref="I229:I235" si="46">I228</f>
        <v>27220</v>
      </c>
      <c r="J229" s="83">
        <f t="shared" si="38"/>
        <v>24525220</v>
      </c>
      <c r="K229" s="84">
        <f t="shared" si="39"/>
        <v>26732490</v>
      </c>
      <c r="L229" s="85">
        <f t="shared" si="40"/>
        <v>67000</v>
      </c>
      <c r="M229" s="84">
        <f t="shared" si="41"/>
        <v>3171520.0000000005</v>
      </c>
      <c r="N229" s="38"/>
      <c r="O229" s="38"/>
    </row>
    <row r="230" spans="1:15" s="39" customFormat="1" ht="13.5" x14ac:dyDescent="0.2">
      <c r="A230" s="72">
        <v>229</v>
      </c>
      <c r="B230" s="74">
        <v>3503</v>
      </c>
      <c r="C230" s="74">
        <v>35</v>
      </c>
      <c r="D230" s="73" t="s">
        <v>16</v>
      </c>
      <c r="E230" s="73">
        <v>682</v>
      </c>
      <c r="F230" s="73">
        <v>50</v>
      </c>
      <c r="G230" s="73">
        <f t="shared" si="35"/>
        <v>732</v>
      </c>
      <c r="H230" s="73">
        <f t="shared" si="36"/>
        <v>805.2</v>
      </c>
      <c r="I230" s="82">
        <f t="shared" si="46"/>
        <v>27220</v>
      </c>
      <c r="J230" s="83">
        <f t="shared" si="38"/>
        <v>19925040</v>
      </c>
      <c r="K230" s="84">
        <f t="shared" si="39"/>
        <v>21718294</v>
      </c>
      <c r="L230" s="85">
        <f t="shared" si="40"/>
        <v>54500</v>
      </c>
      <c r="M230" s="84">
        <f t="shared" si="41"/>
        <v>2576640</v>
      </c>
      <c r="N230" s="38"/>
      <c r="O230" s="38"/>
    </row>
    <row r="231" spans="1:15" s="39" customFormat="1" ht="13.5" x14ac:dyDescent="0.2">
      <c r="A231" s="72">
        <v>230</v>
      </c>
      <c r="B231" s="74">
        <v>3504</v>
      </c>
      <c r="C231" s="74">
        <v>35</v>
      </c>
      <c r="D231" s="73" t="s">
        <v>16</v>
      </c>
      <c r="E231" s="73">
        <v>682</v>
      </c>
      <c r="F231" s="73">
        <v>50</v>
      </c>
      <c r="G231" s="73">
        <f t="shared" si="35"/>
        <v>732</v>
      </c>
      <c r="H231" s="73">
        <f t="shared" si="36"/>
        <v>805.2</v>
      </c>
      <c r="I231" s="82">
        <f t="shared" si="46"/>
        <v>27220</v>
      </c>
      <c r="J231" s="83">
        <f t="shared" si="38"/>
        <v>19925040</v>
      </c>
      <c r="K231" s="84">
        <f t="shared" si="39"/>
        <v>21718294</v>
      </c>
      <c r="L231" s="85">
        <f t="shared" si="40"/>
        <v>54500</v>
      </c>
      <c r="M231" s="84">
        <f t="shared" si="41"/>
        <v>2576640</v>
      </c>
      <c r="N231" s="38"/>
      <c r="O231" s="38"/>
    </row>
    <row r="232" spans="1:15" s="39" customFormat="1" ht="13.5" x14ac:dyDescent="0.2">
      <c r="A232" s="72">
        <v>231</v>
      </c>
      <c r="B232" s="74">
        <v>3505</v>
      </c>
      <c r="C232" s="74">
        <v>35</v>
      </c>
      <c r="D232" s="73" t="s">
        <v>25</v>
      </c>
      <c r="E232" s="73">
        <v>922</v>
      </c>
      <c r="F232" s="73">
        <v>61</v>
      </c>
      <c r="G232" s="73">
        <f t="shared" si="35"/>
        <v>983</v>
      </c>
      <c r="H232" s="73">
        <f t="shared" si="36"/>
        <v>1081.3000000000002</v>
      </c>
      <c r="I232" s="82">
        <f t="shared" si="46"/>
        <v>27220</v>
      </c>
      <c r="J232" s="83">
        <f t="shared" si="38"/>
        <v>26757260</v>
      </c>
      <c r="K232" s="84">
        <f t="shared" si="39"/>
        <v>29165413</v>
      </c>
      <c r="L232" s="85">
        <f t="shared" si="40"/>
        <v>73000</v>
      </c>
      <c r="M232" s="84">
        <f t="shared" si="41"/>
        <v>3460160.0000000005</v>
      </c>
      <c r="N232" s="38"/>
      <c r="O232" s="38"/>
    </row>
    <row r="233" spans="1:15" s="39" customFormat="1" ht="13.5" x14ac:dyDescent="0.2">
      <c r="A233" s="72">
        <v>232</v>
      </c>
      <c r="B233" s="74">
        <v>3506</v>
      </c>
      <c r="C233" s="74">
        <v>35</v>
      </c>
      <c r="D233" s="73" t="s">
        <v>25</v>
      </c>
      <c r="E233" s="73">
        <v>922</v>
      </c>
      <c r="F233" s="73">
        <v>61</v>
      </c>
      <c r="G233" s="73">
        <f t="shared" si="35"/>
        <v>983</v>
      </c>
      <c r="H233" s="73">
        <f t="shared" si="36"/>
        <v>1081.3000000000002</v>
      </c>
      <c r="I233" s="82">
        <f t="shared" si="46"/>
        <v>27220</v>
      </c>
      <c r="J233" s="83">
        <f t="shared" si="38"/>
        <v>26757260</v>
      </c>
      <c r="K233" s="84">
        <f t="shared" si="39"/>
        <v>29165413</v>
      </c>
      <c r="L233" s="85">
        <f t="shared" si="40"/>
        <v>73000</v>
      </c>
      <c r="M233" s="84">
        <f t="shared" si="41"/>
        <v>3460160.0000000005</v>
      </c>
      <c r="N233" s="38"/>
      <c r="O233" s="38"/>
    </row>
    <row r="234" spans="1:15" s="39" customFormat="1" ht="13.5" x14ac:dyDescent="0.2">
      <c r="A234" s="72">
        <v>233</v>
      </c>
      <c r="B234" s="74">
        <v>3507</v>
      </c>
      <c r="C234" s="74">
        <v>35</v>
      </c>
      <c r="D234" s="73" t="s">
        <v>16</v>
      </c>
      <c r="E234" s="73">
        <v>658</v>
      </c>
      <c r="F234" s="73">
        <v>50</v>
      </c>
      <c r="G234" s="73">
        <f t="shared" si="35"/>
        <v>708</v>
      </c>
      <c r="H234" s="73">
        <f t="shared" si="36"/>
        <v>778.80000000000007</v>
      </c>
      <c r="I234" s="82">
        <f t="shared" si="46"/>
        <v>27220</v>
      </c>
      <c r="J234" s="83">
        <f t="shared" si="38"/>
        <v>19271760</v>
      </c>
      <c r="K234" s="84">
        <f t="shared" si="39"/>
        <v>21006218</v>
      </c>
      <c r="L234" s="85">
        <f t="shared" si="40"/>
        <v>52500</v>
      </c>
      <c r="M234" s="84">
        <f t="shared" si="41"/>
        <v>2492160</v>
      </c>
      <c r="N234" s="38"/>
      <c r="O234" s="38"/>
    </row>
    <row r="235" spans="1:15" s="39" customFormat="1" ht="13.5" x14ac:dyDescent="0.2">
      <c r="A235" s="72">
        <v>234</v>
      </c>
      <c r="B235" s="74">
        <v>3508</v>
      </c>
      <c r="C235" s="74">
        <v>35</v>
      </c>
      <c r="D235" s="73" t="s">
        <v>16</v>
      </c>
      <c r="E235" s="73">
        <v>658</v>
      </c>
      <c r="F235" s="73">
        <v>50</v>
      </c>
      <c r="G235" s="73">
        <f t="shared" si="35"/>
        <v>708</v>
      </c>
      <c r="H235" s="73">
        <f t="shared" si="36"/>
        <v>778.80000000000007</v>
      </c>
      <c r="I235" s="82">
        <f t="shared" si="46"/>
        <v>27220</v>
      </c>
      <c r="J235" s="83">
        <f t="shared" si="38"/>
        <v>19271760</v>
      </c>
      <c r="K235" s="84">
        <f t="shared" si="39"/>
        <v>21006218</v>
      </c>
      <c r="L235" s="85">
        <f t="shared" si="40"/>
        <v>52500</v>
      </c>
      <c r="M235" s="84">
        <f t="shared" si="41"/>
        <v>2492160</v>
      </c>
      <c r="N235" s="38"/>
      <c r="O235" s="38"/>
    </row>
    <row r="236" spans="1:15" s="39" customFormat="1" ht="13.5" x14ac:dyDescent="0.2">
      <c r="A236" s="72">
        <v>235</v>
      </c>
      <c r="B236" s="74">
        <v>3601</v>
      </c>
      <c r="C236" s="74">
        <v>36</v>
      </c>
      <c r="D236" s="73" t="s">
        <v>25</v>
      </c>
      <c r="E236" s="73">
        <v>843</v>
      </c>
      <c r="F236" s="73">
        <v>58</v>
      </c>
      <c r="G236" s="73">
        <f t="shared" si="35"/>
        <v>901</v>
      </c>
      <c r="H236" s="73">
        <f t="shared" si="36"/>
        <v>991.10000000000014</v>
      </c>
      <c r="I236" s="82">
        <f>I235+80</f>
        <v>27300</v>
      </c>
      <c r="J236" s="83">
        <f t="shared" si="38"/>
        <v>24597300</v>
      </c>
      <c r="K236" s="84">
        <f t="shared" si="39"/>
        <v>26811057</v>
      </c>
      <c r="L236" s="85">
        <f t="shared" si="40"/>
        <v>67000</v>
      </c>
      <c r="M236" s="84">
        <f t="shared" si="41"/>
        <v>3171520.0000000005</v>
      </c>
      <c r="N236" s="38"/>
      <c r="O236" s="38"/>
    </row>
    <row r="237" spans="1:15" s="39" customFormat="1" ht="13.5" x14ac:dyDescent="0.2">
      <c r="A237" s="72">
        <v>236</v>
      </c>
      <c r="B237" s="74">
        <v>3602</v>
      </c>
      <c r="C237" s="74">
        <v>36</v>
      </c>
      <c r="D237" s="73" t="s">
        <v>25</v>
      </c>
      <c r="E237" s="73">
        <v>843</v>
      </c>
      <c r="F237" s="73">
        <v>58</v>
      </c>
      <c r="G237" s="73">
        <f t="shared" si="35"/>
        <v>901</v>
      </c>
      <c r="H237" s="73">
        <f t="shared" si="36"/>
        <v>991.10000000000014</v>
      </c>
      <c r="I237" s="82">
        <f>I236</f>
        <v>27300</v>
      </c>
      <c r="J237" s="83">
        <f t="shared" si="38"/>
        <v>24597300</v>
      </c>
      <c r="K237" s="84">
        <f t="shared" si="39"/>
        <v>26811057</v>
      </c>
      <c r="L237" s="85">
        <f t="shared" si="40"/>
        <v>67000</v>
      </c>
      <c r="M237" s="84">
        <f t="shared" si="41"/>
        <v>3171520.0000000005</v>
      </c>
      <c r="N237" s="38"/>
      <c r="O237" s="38"/>
    </row>
    <row r="238" spans="1:15" s="39" customFormat="1" ht="13.5" x14ac:dyDescent="0.2">
      <c r="A238" s="72">
        <v>237</v>
      </c>
      <c r="B238" s="74">
        <v>3603</v>
      </c>
      <c r="C238" s="74">
        <v>36</v>
      </c>
      <c r="D238" s="73" t="s">
        <v>16</v>
      </c>
      <c r="E238" s="73">
        <v>682</v>
      </c>
      <c r="F238" s="73">
        <v>50</v>
      </c>
      <c r="G238" s="73">
        <f t="shared" si="35"/>
        <v>732</v>
      </c>
      <c r="H238" s="73">
        <f t="shared" si="36"/>
        <v>805.2</v>
      </c>
      <c r="I238" s="82">
        <f>I237</f>
        <v>27300</v>
      </c>
      <c r="J238" s="83">
        <f t="shared" si="38"/>
        <v>19983600</v>
      </c>
      <c r="K238" s="84">
        <f t="shared" si="39"/>
        <v>21782124</v>
      </c>
      <c r="L238" s="85">
        <f t="shared" si="40"/>
        <v>54500</v>
      </c>
      <c r="M238" s="84">
        <f t="shared" si="41"/>
        <v>2576640</v>
      </c>
      <c r="N238" s="38"/>
      <c r="O238" s="38"/>
    </row>
    <row r="239" spans="1:15" s="39" customFormat="1" ht="13.5" x14ac:dyDescent="0.2">
      <c r="A239" s="72">
        <v>238</v>
      </c>
      <c r="B239" s="74">
        <v>3604</v>
      </c>
      <c r="C239" s="74">
        <v>36</v>
      </c>
      <c r="D239" s="73" t="s">
        <v>16</v>
      </c>
      <c r="E239" s="73">
        <v>682</v>
      </c>
      <c r="F239" s="73">
        <v>50</v>
      </c>
      <c r="G239" s="73">
        <f t="shared" si="35"/>
        <v>732</v>
      </c>
      <c r="H239" s="73">
        <f t="shared" si="36"/>
        <v>805.2</v>
      </c>
      <c r="I239" s="82">
        <f>I238</f>
        <v>27300</v>
      </c>
      <c r="J239" s="83">
        <f t="shared" si="38"/>
        <v>19983600</v>
      </c>
      <c r="K239" s="84">
        <f t="shared" si="39"/>
        <v>21782124</v>
      </c>
      <c r="L239" s="85">
        <f t="shared" si="40"/>
        <v>54500</v>
      </c>
      <c r="M239" s="84">
        <f t="shared" si="41"/>
        <v>2576640</v>
      </c>
      <c r="N239" s="38"/>
      <c r="O239" s="38"/>
    </row>
    <row r="240" spans="1:15" s="39" customFormat="1" ht="13.5" x14ac:dyDescent="0.2">
      <c r="A240" s="72">
        <v>239</v>
      </c>
      <c r="B240" s="74">
        <v>3607</v>
      </c>
      <c r="C240" s="74">
        <v>36</v>
      </c>
      <c r="D240" s="73" t="s">
        <v>16</v>
      </c>
      <c r="E240" s="73">
        <v>658</v>
      </c>
      <c r="F240" s="73">
        <v>50</v>
      </c>
      <c r="G240" s="73">
        <f t="shared" si="35"/>
        <v>708</v>
      </c>
      <c r="H240" s="73">
        <f t="shared" si="36"/>
        <v>778.80000000000007</v>
      </c>
      <c r="I240" s="82">
        <f>I239</f>
        <v>27300</v>
      </c>
      <c r="J240" s="83">
        <f t="shared" si="38"/>
        <v>19328400</v>
      </c>
      <c r="K240" s="84">
        <f t="shared" si="39"/>
        <v>21067956</v>
      </c>
      <c r="L240" s="85">
        <f t="shared" si="40"/>
        <v>52500</v>
      </c>
      <c r="M240" s="84">
        <f t="shared" si="41"/>
        <v>2492160</v>
      </c>
      <c r="N240" s="38"/>
      <c r="O240" s="38"/>
    </row>
    <row r="241" spans="1:15" s="39" customFormat="1" ht="13.5" x14ac:dyDescent="0.2">
      <c r="A241" s="72">
        <v>240</v>
      </c>
      <c r="B241" s="74">
        <v>3608</v>
      </c>
      <c r="C241" s="74">
        <v>36</v>
      </c>
      <c r="D241" s="73" t="s">
        <v>16</v>
      </c>
      <c r="E241" s="73">
        <v>658</v>
      </c>
      <c r="F241" s="73">
        <v>50</v>
      </c>
      <c r="G241" s="73">
        <f t="shared" si="35"/>
        <v>708</v>
      </c>
      <c r="H241" s="73">
        <f t="shared" si="36"/>
        <v>778.80000000000007</v>
      </c>
      <c r="I241" s="82">
        <f>I240</f>
        <v>27300</v>
      </c>
      <c r="J241" s="83">
        <f t="shared" si="38"/>
        <v>19328400</v>
      </c>
      <c r="K241" s="84">
        <f t="shared" si="39"/>
        <v>21067956</v>
      </c>
      <c r="L241" s="85">
        <f t="shared" si="40"/>
        <v>52500</v>
      </c>
      <c r="M241" s="84">
        <f t="shared" si="41"/>
        <v>2492160</v>
      </c>
      <c r="N241" s="38"/>
      <c r="O241" s="38"/>
    </row>
    <row r="242" spans="1:15" s="39" customFormat="1" ht="13.5" x14ac:dyDescent="0.2">
      <c r="A242" s="72">
        <v>241</v>
      </c>
      <c r="B242" s="74">
        <v>3701</v>
      </c>
      <c r="C242" s="74">
        <v>37</v>
      </c>
      <c r="D242" s="73" t="s">
        <v>25</v>
      </c>
      <c r="E242" s="73">
        <v>843</v>
      </c>
      <c r="F242" s="73">
        <v>58</v>
      </c>
      <c r="G242" s="73">
        <f t="shared" si="35"/>
        <v>901</v>
      </c>
      <c r="H242" s="73">
        <f t="shared" si="36"/>
        <v>991.10000000000014</v>
      </c>
      <c r="I242" s="82">
        <f>I241+80</f>
        <v>27380</v>
      </c>
      <c r="J242" s="83">
        <f t="shared" si="38"/>
        <v>24669380</v>
      </c>
      <c r="K242" s="84">
        <f t="shared" si="39"/>
        <v>26889624</v>
      </c>
      <c r="L242" s="85">
        <f t="shared" si="40"/>
        <v>67000</v>
      </c>
      <c r="M242" s="84">
        <f t="shared" si="41"/>
        <v>3171520.0000000005</v>
      </c>
      <c r="N242" s="38"/>
      <c r="O242" s="38"/>
    </row>
    <row r="243" spans="1:15" s="39" customFormat="1" ht="13.5" x14ac:dyDescent="0.2">
      <c r="A243" s="72">
        <v>242</v>
      </c>
      <c r="B243" s="74">
        <v>3702</v>
      </c>
      <c r="C243" s="74">
        <v>37</v>
      </c>
      <c r="D243" s="73" t="s">
        <v>25</v>
      </c>
      <c r="E243" s="73">
        <v>843</v>
      </c>
      <c r="F243" s="73">
        <v>58</v>
      </c>
      <c r="G243" s="73">
        <f t="shared" si="35"/>
        <v>901</v>
      </c>
      <c r="H243" s="73">
        <f t="shared" si="36"/>
        <v>991.10000000000014</v>
      </c>
      <c r="I243" s="82">
        <f t="shared" ref="I243:I249" si="47">I242</f>
        <v>27380</v>
      </c>
      <c r="J243" s="83">
        <f t="shared" si="38"/>
        <v>24669380</v>
      </c>
      <c r="K243" s="84">
        <f t="shared" si="39"/>
        <v>26889624</v>
      </c>
      <c r="L243" s="85">
        <f t="shared" si="40"/>
        <v>67000</v>
      </c>
      <c r="M243" s="84">
        <f t="shared" si="41"/>
        <v>3171520.0000000005</v>
      </c>
      <c r="N243" s="38"/>
      <c r="O243" s="38"/>
    </row>
    <row r="244" spans="1:15" s="39" customFormat="1" ht="13.5" x14ac:dyDescent="0.2">
      <c r="A244" s="72">
        <v>243</v>
      </c>
      <c r="B244" s="74">
        <v>3703</v>
      </c>
      <c r="C244" s="74">
        <v>37</v>
      </c>
      <c r="D244" s="73" t="s">
        <v>16</v>
      </c>
      <c r="E244" s="73">
        <v>682</v>
      </c>
      <c r="F244" s="73">
        <v>50</v>
      </c>
      <c r="G244" s="73">
        <f t="shared" si="35"/>
        <v>732</v>
      </c>
      <c r="H244" s="73">
        <f t="shared" si="36"/>
        <v>805.2</v>
      </c>
      <c r="I244" s="82">
        <f t="shared" si="47"/>
        <v>27380</v>
      </c>
      <c r="J244" s="83">
        <f t="shared" si="38"/>
        <v>20042160</v>
      </c>
      <c r="K244" s="84">
        <f t="shared" si="39"/>
        <v>21845954</v>
      </c>
      <c r="L244" s="85">
        <f t="shared" si="40"/>
        <v>54500</v>
      </c>
      <c r="M244" s="84">
        <f t="shared" si="41"/>
        <v>2576640</v>
      </c>
      <c r="N244" s="38"/>
      <c r="O244" s="38"/>
    </row>
    <row r="245" spans="1:15" s="39" customFormat="1" ht="13.5" x14ac:dyDescent="0.2">
      <c r="A245" s="72">
        <v>244</v>
      </c>
      <c r="B245" s="74">
        <v>3704</v>
      </c>
      <c r="C245" s="74">
        <v>37</v>
      </c>
      <c r="D245" s="73" t="s">
        <v>16</v>
      </c>
      <c r="E245" s="73">
        <v>682</v>
      </c>
      <c r="F245" s="73">
        <v>50</v>
      </c>
      <c r="G245" s="73">
        <f t="shared" si="35"/>
        <v>732</v>
      </c>
      <c r="H245" s="73">
        <f t="shared" si="36"/>
        <v>805.2</v>
      </c>
      <c r="I245" s="82">
        <f t="shared" si="47"/>
        <v>27380</v>
      </c>
      <c r="J245" s="83">
        <f t="shared" si="38"/>
        <v>20042160</v>
      </c>
      <c r="K245" s="84">
        <f t="shared" si="39"/>
        <v>21845954</v>
      </c>
      <c r="L245" s="85">
        <f t="shared" si="40"/>
        <v>54500</v>
      </c>
      <c r="M245" s="84">
        <f t="shared" si="41"/>
        <v>2576640</v>
      </c>
      <c r="N245" s="38"/>
      <c r="O245" s="38"/>
    </row>
    <row r="246" spans="1:15" s="39" customFormat="1" ht="13.5" x14ac:dyDescent="0.2">
      <c r="A246" s="72">
        <v>245</v>
      </c>
      <c r="B246" s="74">
        <v>3705</v>
      </c>
      <c r="C246" s="74">
        <v>37</v>
      </c>
      <c r="D246" s="73" t="s">
        <v>25</v>
      </c>
      <c r="E246" s="73">
        <v>922</v>
      </c>
      <c r="F246" s="73">
        <v>61</v>
      </c>
      <c r="G246" s="73">
        <f t="shared" si="35"/>
        <v>983</v>
      </c>
      <c r="H246" s="73">
        <f t="shared" si="36"/>
        <v>1081.3000000000002</v>
      </c>
      <c r="I246" s="82">
        <f t="shared" si="47"/>
        <v>27380</v>
      </c>
      <c r="J246" s="83">
        <f t="shared" si="38"/>
        <v>26914540</v>
      </c>
      <c r="K246" s="84">
        <f t="shared" si="39"/>
        <v>29336849</v>
      </c>
      <c r="L246" s="85">
        <f t="shared" si="40"/>
        <v>73500</v>
      </c>
      <c r="M246" s="84">
        <f t="shared" si="41"/>
        <v>3460160.0000000005</v>
      </c>
      <c r="N246" s="38"/>
      <c r="O246" s="38"/>
    </row>
    <row r="247" spans="1:15" s="39" customFormat="1" ht="13.5" x14ac:dyDescent="0.2">
      <c r="A247" s="72">
        <v>246</v>
      </c>
      <c r="B247" s="74">
        <v>3706</v>
      </c>
      <c r="C247" s="74">
        <v>37</v>
      </c>
      <c r="D247" s="73" t="s">
        <v>25</v>
      </c>
      <c r="E247" s="73">
        <v>922</v>
      </c>
      <c r="F247" s="73">
        <v>61</v>
      </c>
      <c r="G247" s="73">
        <f t="shared" si="35"/>
        <v>983</v>
      </c>
      <c r="H247" s="73">
        <f t="shared" si="36"/>
        <v>1081.3000000000002</v>
      </c>
      <c r="I247" s="82">
        <f t="shared" si="47"/>
        <v>27380</v>
      </c>
      <c r="J247" s="83">
        <f t="shared" si="38"/>
        <v>26914540</v>
      </c>
      <c r="K247" s="84">
        <f t="shared" si="39"/>
        <v>29336849</v>
      </c>
      <c r="L247" s="85">
        <f t="shared" si="40"/>
        <v>73500</v>
      </c>
      <c r="M247" s="84">
        <f t="shared" si="41"/>
        <v>3460160.0000000005</v>
      </c>
      <c r="N247" s="38"/>
      <c r="O247" s="38"/>
    </row>
    <row r="248" spans="1:15" s="39" customFormat="1" ht="13.5" x14ac:dyDescent="0.2">
      <c r="A248" s="72">
        <v>247</v>
      </c>
      <c r="B248" s="74">
        <v>3707</v>
      </c>
      <c r="C248" s="74">
        <v>37</v>
      </c>
      <c r="D248" s="73" t="s">
        <v>16</v>
      </c>
      <c r="E248" s="73">
        <v>658</v>
      </c>
      <c r="F248" s="73">
        <v>50</v>
      </c>
      <c r="G248" s="73">
        <f t="shared" si="35"/>
        <v>708</v>
      </c>
      <c r="H248" s="73">
        <f t="shared" si="36"/>
        <v>778.80000000000007</v>
      </c>
      <c r="I248" s="82">
        <f t="shared" si="47"/>
        <v>27380</v>
      </c>
      <c r="J248" s="83">
        <f t="shared" si="38"/>
        <v>19385040</v>
      </c>
      <c r="K248" s="84">
        <f t="shared" si="39"/>
        <v>21129694</v>
      </c>
      <c r="L248" s="85">
        <f t="shared" si="40"/>
        <v>53000</v>
      </c>
      <c r="M248" s="84">
        <f t="shared" si="41"/>
        <v>2492160</v>
      </c>
      <c r="N248" s="38"/>
      <c r="O248" s="38"/>
    </row>
    <row r="249" spans="1:15" s="39" customFormat="1" ht="13.5" x14ac:dyDescent="0.2">
      <c r="A249" s="72">
        <v>248</v>
      </c>
      <c r="B249" s="74">
        <v>3708</v>
      </c>
      <c r="C249" s="74">
        <v>37</v>
      </c>
      <c r="D249" s="73" t="s">
        <v>16</v>
      </c>
      <c r="E249" s="73">
        <v>658</v>
      </c>
      <c r="F249" s="73">
        <v>50</v>
      </c>
      <c r="G249" s="73">
        <f t="shared" si="35"/>
        <v>708</v>
      </c>
      <c r="H249" s="73">
        <f t="shared" si="36"/>
        <v>778.80000000000007</v>
      </c>
      <c r="I249" s="82">
        <f t="shared" si="47"/>
        <v>27380</v>
      </c>
      <c r="J249" s="83">
        <f t="shared" si="38"/>
        <v>19385040</v>
      </c>
      <c r="K249" s="84">
        <f t="shared" si="39"/>
        <v>21129694</v>
      </c>
      <c r="L249" s="85">
        <f t="shared" si="40"/>
        <v>53000</v>
      </c>
      <c r="M249" s="84">
        <f t="shared" si="41"/>
        <v>2492160</v>
      </c>
      <c r="N249" s="38"/>
      <c r="O249" s="38"/>
    </row>
    <row r="250" spans="1:15" s="39" customFormat="1" ht="13.5" x14ac:dyDescent="0.2">
      <c r="A250" s="72">
        <v>249</v>
      </c>
      <c r="B250" s="74">
        <v>3801</v>
      </c>
      <c r="C250" s="74">
        <v>38</v>
      </c>
      <c r="D250" s="73" t="s">
        <v>25</v>
      </c>
      <c r="E250" s="73">
        <v>843</v>
      </c>
      <c r="F250" s="73">
        <v>58</v>
      </c>
      <c r="G250" s="73">
        <f t="shared" si="35"/>
        <v>901</v>
      </c>
      <c r="H250" s="73">
        <f t="shared" si="36"/>
        <v>991.10000000000014</v>
      </c>
      <c r="I250" s="82">
        <f>I249+80</f>
        <v>27460</v>
      </c>
      <c r="J250" s="83">
        <f t="shared" si="38"/>
        <v>24741460</v>
      </c>
      <c r="K250" s="84">
        <f t="shared" si="39"/>
        <v>26968191</v>
      </c>
      <c r="L250" s="85">
        <f t="shared" si="40"/>
        <v>67500</v>
      </c>
      <c r="M250" s="84">
        <f t="shared" si="41"/>
        <v>3171520.0000000005</v>
      </c>
      <c r="N250" s="38"/>
      <c r="O250" s="38"/>
    </row>
    <row r="251" spans="1:15" s="39" customFormat="1" ht="13.5" x14ac:dyDescent="0.2">
      <c r="A251" s="72">
        <v>250</v>
      </c>
      <c r="B251" s="74">
        <v>3802</v>
      </c>
      <c r="C251" s="74">
        <v>38</v>
      </c>
      <c r="D251" s="73" t="s">
        <v>25</v>
      </c>
      <c r="E251" s="73">
        <v>843</v>
      </c>
      <c r="F251" s="73">
        <v>58</v>
      </c>
      <c r="G251" s="73">
        <f t="shared" ref="G251:G304" si="48">E251+F251</f>
        <v>901</v>
      </c>
      <c r="H251" s="73">
        <f t="shared" ref="H251:H304" si="49">G251*1.1</f>
        <v>991.10000000000014</v>
      </c>
      <c r="I251" s="82">
        <f t="shared" ref="I251:I257" si="50">I250</f>
        <v>27460</v>
      </c>
      <c r="J251" s="83">
        <f t="shared" si="38"/>
        <v>24741460</v>
      </c>
      <c r="K251" s="84">
        <f t="shared" si="39"/>
        <v>26968191</v>
      </c>
      <c r="L251" s="85">
        <f t="shared" si="40"/>
        <v>67500</v>
      </c>
      <c r="M251" s="84">
        <f t="shared" si="41"/>
        <v>3171520.0000000005</v>
      </c>
      <c r="N251" s="38"/>
      <c r="O251" s="38"/>
    </row>
    <row r="252" spans="1:15" s="39" customFormat="1" ht="13.5" x14ac:dyDescent="0.2">
      <c r="A252" s="72">
        <v>251</v>
      </c>
      <c r="B252" s="74">
        <v>3803</v>
      </c>
      <c r="C252" s="74">
        <v>38</v>
      </c>
      <c r="D252" s="73" t="s">
        <v>16</v>
      </c>
      <c r="E252" s="73">
        <v>682</v>
      </c>
      <c r="F252" s="73">
        <v>50</v>
      </c>
      <c r="G252" s="73">
        <f t="shared" si="48"/>
        <v>732</v>
      </c>
      <c r="H252" s="73">
        <f t="shared" si="49"/>
        <v>805.2</v>
      </c>
      <c r="I252" s="82">
        <f t="shared" si="50"/>
        <v>27460</v>
      </c>
      <c r="J252" s="83">
        <f t="shared" si="38"/>
        <v>20100720</v>
      </c>
      <c r="K252" s="84">
        <f t="shared" si="39"/>
        <v>21909785</v>
      </c>
      <c r="L252" s="85">
        <f t="shared" si="40"/>
        <v>55000</v>
      </c>
      <c r="M252" s="84">
        <f t="shared" si="41"/>
        <v>2576640</v>
      </c>
      <c r="N252" s="38"/>
      <c r="O252" s="38"/>
    </row>
    <row r="253" spans="1:15" s="39" customFormat="1" ht="13.5" x14ac:dyDescent="0.2">
      <c r="A253" s="72">
        <v>252</v>
      </c>
      <c r="B253" s="74">
        <v>3804</v>
      </c>
      <c r="C253" s="74">
        <v>38</v>
      </c>
      <c r="D253" s="73" t="s">
        <v>16</v>
      </c>
      <c r="E253" s="73">
        <v>682</v>
      </c>
      <c r="F253" s="73">
        <v>50</v>
      </c>
      <c r="G253" s="73">
        <f t="shared" si="48"/>
        <v>732</v>
      </c>
      <c r="H253" s="73">
        <f t="shared" si="49"/>
        <v>805.2</v>
      </c>
      <c r="I253" s="82">
        <f t="shared" si="50"/>
        <v>27460</v>
      </c>
      <c r="J253" s="83">
        <f t="shared" si="38"/>
        <v>20100720</v>
      </c>
      <c r="K253" s="84">
        <f t="shared" si="39"/>
        <v>21909785</v>
      </c>
      <c r="L253" s="85">
        <f t="shared" si="40"/>
        <v>55000</v>
      </c>
      <c r="M253" s="84">
        <f t="shared" si="41"/>
        <v>2576640</v>
      </c>
      <c r="N253" s="38"/>
      <c r="O253" s="38"/>
    </row>
    <row r="254" spans="1:15" s="39" customFormat="1" ht="13.5" x14ac:dyDescent="0.2">
      <c r="A254" s="72">
        <v>253</v>
      </c>
      <c r="B254" s="74">
        <v>3805</v>
      </c>
      <c r="C254" s="74">
        <v>38</v>
      </c>
      <c r="D254" s="73" t="s">
        <v>25</v>
      </c>
      <c r="E254" s="73">
        <v>922</v>
      </c>
      <c r="F254" s="73">
        <v>61</v>
      </c>
      <c r="G254" s="73">
        <f t="shared" si="48"/>
        <v>983</v>
      </c>
      <c r="H254" s="73">
        <f t="shared" si="49"/>
        <v>1081.3000000000002</v>
      </c>
      <c r="I254" s="82">
        <f t="shared" si="50"/>
        <v>27460</v>
      </c>
      <c r="J254" s="83">
        <f t="shared" si="38"/>
        <v>26993180</v>
      </c>
      <c r="K254" s="84">
        <f t="shared" si="39"/>
        <v>29422566</v>
      </c>
      <c r="L254" s="85">
        <f t="shared" si="40"/>
        <v>73500</v>
      </c>
      <c r="M254" s="84">
        <f t="shared" si="41"/>
        <v>3460160.0000000005</v>
      </c>
      <c r="N254" s="38"/>
      <c r="O254" s="38"/>
    </row>
    <row r="255" spans="1:15" s="39" customFormat="1" ht="13.5" x14ac:dyDescent="0.2">
      <c r="A255" s="72">
        <v>254</v>
      </c>
      <c r="B255" s="74">
        <v>3806</v>
      </c>
      <c r="C255" s="74">
        <v>38</v>
      </c>
      <c r="D255" s="73" t="s">
        <v>25</v>
      </c>
      <c r="E255" s="73">
        <v>922</v>
      </c>
      <c r="F255" s="73">
        <v>61</v>
      </c>
      <c r="G255" s="73">
        <f t="shared" si="48"/>
        <v>983</v>
      </c>
      <c r="H255" s="73">
        <f t="shared" si="49"/>
        <v>1081.3000000000002</v>
      </c>
      <c r="I255" s="82">
        <f t="shared" si="50"/>
        <v>27460</v>
      </c>
      <c r="J255" s="83">
        <f t="shared" si="38"/>
        <v>26993180</v>
      </c>
      <c r="K255" s="84">
        <f t="shared" si="39"/>
        <v>29422566</v>
      </c>
      <c r="L255" s="85">
        <f t="shared" si="40"/>
        <v>73500</v>
      </c>
      <c r="M255" s="84">
        <f t="shared" si="41"/>
        <v>3460160.0000000005</v>
      </c>
      <c r="N255" s="38"/>
      <c r="O255" s="38"/>
    </row>
    <row r="256" spans="1:15" s="39" customFormat="1" ht="13.5" x14ac:dyDescent="0.2">
      <c r="A256" s="72">
        <v>255</v>
      </c>
      <c r="B256" s="74">
        <v>3807</v>
      </c>
      <c r="C256" s="74">
        <v>38</v>
      </c>
      <c r="D256" s="73" t="s">
        <v>16</v>
      </c>
      <c r="E256" s="73">
        <v>658</v>
      </c>
      <c r="F256" s="73">
        <v>50</v>
      </c>
      <c r="G256" s="73">
        <f t="shared" si="48"/>
        <v>708</v>
      </c>
      <c r="H256" s="73">
        <f t="shared" si="49"/>
        <v>778.80000000000007</v>
      </c>
      <c r="I256" s="82">
        <f t="shared" si="50"/>
        <v>27460</v>
      </c>
      <c r="J256" s="83">
        <f t="shared" si="38"/>
        <v>19441680</v>
      </c>
      <c r="K256" s="84">
        <f t="shared" si="39"/>
        <v>21191431</v>
      </c>
      <c r="L256" s="85">
        <f t="shared" si="40"/>
        <v>53000</v>
      </c>
      <c r="M256" s="84">
        <f t="shared" si="41"/>
        <v>2492160</v>
      </c>
      <c r="N256" s="38"/>
      <c r="O256" s="38"/>
    </row>
    <row r="257" spans="1:15" s="39" customFormat="1" ht="13.5" x14ac:dyDescent="0.2">
      <c r="A257" s="72">
        <v>256</v>
      </c>
      <c r="B257" s="74">
        <v>3808</v>
      </c>
      <c r="C257" s="74">
        <v>38</v>
      </c>
      <c r="D257" s="73" t="s">
        <v>16</v>
      </c>
      <c r="E257" s="73">
        <v>658</v>
      </c>
      <c r="F257" s="73">
        <v>50</v>
      </c>
      <c r="G257" s="73">
        <f t="shared" si="48"/>
        <v>708</v>
      </c>
      <c r="H257" s="73">
        <f t="shared" si="49"/>
        <v>778.80000000000007</v>
      </c>
      <c r="I257" s="82">
        <f t="shared" si="50"/>
        <v>27460</v>
      </c>
      <c r="J257" s="83">
        <f t="shared" si="38"/>
        <v>19441680</v>
      </c>
      <c r="K257" s="84">
        <f t="shared" si="39"/>
        <v>21191431</v>
      </c>
      <c r="L257" s="85">
        <f t="shared" si="40"/>
        <v>53000</v>
      </c>
      <c r="M257" s="84">
        <f t="shared" si="41"/>
        <v>2492160</v>
      </c>
      <c r="N257" s="38"/>
      <c r="O257" s="38"/>
    </row>
    <row r="258" spans="1:15" s="39" customFormat="1" ht="13.5" x14ac:dyDescent="0.2">
      <c r="A258" s="72">
        <v>257</v>
      </c>
      <c r="B258" s="74">
        <v>3901</v>
      </c>
      <c r="C258" s="74">
        <v>39</v>
      </c>
      <c r="D258" s="73" t="s">
        <v>25</v>
      </c>
      <c r="E258" s="73">
        <v>843</v>
      </c>
      <c r="F258" s="73">
        <v>58</v>
      </c>
      <c r="G258" s="73">
        <f t="shared" si="48"/>
        <v>901</v>
      </c>
      <c r="H258" s="73">
        <f t="shared" si="49"/>
        <v>991.10000000000014</v>
      </c>
      <c r="I258" s="82">
        <f>I257+80</f>
        <v>27540</v>
      </c>
      <c r="J258" s="83">
        <f t="shared" si="38"/>
        <v>24813540</v>
      </c>
      <c r="K258" s="84">
        <f t="shared" si="39"/>
        <v>27046759</v>
      </c>
      <c r="L258" s="85">
        <f t="shared" si="40"/>
        <v>67500</v>
      </c>
      <c r="M258" s="84">
        <f t="shared" si="41"/>
        <v>3171520.0000000005</v>
      </c>
      <c r="N258" s="38"/>
      <c r="O258" s="38"/>
    </row>
    <row r="259" spans="1:15" s="39" customFormat="1" ht="13.5" x14ac:dyDescent="0.2">
      <c r="A259" s="72">
        <v>258</v>
      </c>
      <c r="B259" s="74">
        <v>3902</v>
      </c>
      <c r="C259" s="74">
        <v>39</v>
      </c>
      <c r="D259" s="73" t="s">
        <v>25</v>
      </c>
      <c r="E259" s="73">
        <v>843</v>
      </c>
      <c r="F259" s="73">
        <v>58</v>
      </c>
      <c r="G259" s="73">
        <f t="shared" si="48"/>
        <v>901</v>
      </c>
      <c r="H259" s="73">
        <f t="shared" si="49"/>
        <v>991.10000000000014</v>
      </c>
      <c r="I259" s="82">
        <f t="shared" ref="I259:I265" si="51">I258</f>
        <v>27540</v>
      </c>
      <c r="J259" s="83">
        <f t="shared" ref="J259:J304" si="52">G259*I259</f>
        <v>24813540</v>
      </c>
      <c r="K259" s="84">
        <f t="shared" ref="K259:K304" si="53">ROUND(J259*1.09,0)</f>
        <v>27046759</v>
      </c>
      <c r="L259" s="85">
        <f t="shared" ref="L259:L304" si="54">MROUND((K259*0.03/12),500)</f>
        <v>67500</v>
      </c>
      <c r="M259" s="84">
        <f t="shared" ref="M259:M304" si="55">H259*3200</f>
        <v>3171520.0000000005</v>
      </c>
      <c r="N259" s="38"/>
      <c r="O259" s="38"/>
    </row>
    <row r="260" spans="1:15" s="39" customFormat="1" ht="13.5" x14ac:dyDescent="0.2">
      <c r="A260" s="72">
        <v>259</v>
      </c>
      <c r="B260" s="74">
        <v>3903</v>
      </c>
      <c r="C260" s="74">
        <v>39</v>
      </c>
      <c r="D260" s="73" t="s">
        <v>16</v>
      </c>
      <c r="E260" s="73">
        <v>682</v>
      </c>
      <c r="F260" s="73">
        <v>50</v>
      </c>
      <c r="G260" s="73">
        <f t="shared" si="48"/>
        <v>732</v>
      </c>
      <c r="H260" s="73">
        <f t="shared" si="49"/>
        <v>805.2</v>
      </c>
      <c r="I260" s="82">
        <f t="shared" si="51"/>
        <v>27540</v>
      </c>
      <c r="J260" s="83">
        <f t="shared" si="52"/>
        <v>20159280</v>
      </c>
      <c r="K260" s="84">
        <f t="shared" si="53"/>
        <v>21973615</v>
      </c>
      <c r="L260" s="85">
        <f t="shared" si="54"/>
        <v>55000</v>
      </c>
      <c r="M260" s="84">
        <f t="shared" si="55"/>
        <v>2576640</v>
      </c>
      <c r="N260" s="38"/>
      <c r="O260" s="38"/>
    </row>
    <row r="261" spans="1:15" s="39" customFormat="1" ht="13.5" x14ac:dyDescent="0.2">
      <c r="A261" s="72">
        <v>260</v>
      </c>
      <c r="B261" s="74">
        <v>3904</v>
      </c>
      <c r="C261" s="74">
        <v>39</v>
      </c>
      <c r="D261" s="73" t="s">
        <v>16</v>
      </c>
      <c r="E261" s="73">
        <v>682</v>
      </c>
      <c r="F261" s="73">
        <v>50</v>
      </c>
      <c r="G261" s="73">
        <f t="shared" si="48"/>
        <v>732</v>
      </c>
      <c r="H261" s="73">
        <f t="shared" si="49"/>
        <v>805.2</v>
      </c>
      <c r="I261" s="82">
        <f t="shared" si="51"/>
        <v>27540</v>
      </c>
      <c r="J261" s="83">
        <f t="shared" si="52"/>
        <v>20159280</v>
      </c>
      <c r="K261" s="84">
        <f t="shared" si="53"/>
        <v>21973615</v>
      </c>
      <c r="L261" s="85">
        <f t="shared" si="54"/>
        <v>55000</v>
      </c>
      <c r="M261" s="84">
        <f t="shared" si="55"/>
        <v>2576640</v>
      </c>
      <c r="N261" s="38"/>
      <c r="O261" s="38"/>
    </row>
    <row r="262" spans="1:15" s="39" customFormat="1" ht="13.5" x14ac:dyDescent="0.2">
      <c r="A262" s="72">
        <v>261</v>
      </c>
      <c r="B262" s="74">
        <v>3905</v>
      </c>
      <c r="C262" s="74">
        <v>39</v>
      </c>
      <c r="D262" s="73" t="s">
        <v>25</v>
      </c>
      <c r="E262" s="73">
        <v>922</v>
      </c>
      <c r="F262" s="73">
        <v>61</v>
      </c>
      <c r="G262" s="73">
        <f t="shared" si="48"/>
        <v>983</v>
      </c>
      <c r="H262" s="73">
        <f t="shared" si="49"/>
        <v>1081.3000000000002</v>
      </c>
      <c r="I262" s="82">
        <f t="shared" si="51"/>
        <v>27540</v>
      </c>
      <c r="J262" s="83">
        <f t="shared" si="52"/>
        <v>27071820</v>
      </c>
      <c r="K262" s="84">
        <f t="shared" si="53"/>
        <v>29508284</v>
      </c>
      <c r="L262" s="85">
        <f t="shared" si="54"/>
        <v>74000</v>
      </c>
      <c r="M262" s="84">
        <f t="shared" si="55"/>
        <v>3460160.0000000005</v>
      </c>
      <c r="N262" s="38"/>
      <c r="O262" s="38"/>
    </row>
    <row r="263" spans="1:15" s="39" customFormat="1" ht="13.5" x14ac:dyDescent="0.2">
      <c r="A263" s="72">
        <v>262</v>
      </c>
      <c r="B263" s="74">
        <v>3906</v>
      </c>
      <c r="C263" s="74">
        <v>39</v>
      </c>
      <c r="D263" s="73" t="s">
        <v>25</v>
      </c>
      <c r="E263" s="73">
        <v>922</v>
      </c>
      <c r="F263" s="73">
        <v>61</v>
      </c>
      <c r="G263" s="73">
        <f t="shared" si="48"/>
        <v>983</v>
      </c>
      <c r="H263" s="73">
        <f t="shared" si="49"/>
        <v>1081.3000000000002</v>
      </c>
      <c r="I263" s="82">
        <f t="shared" si="51"/>
        <v>27540</v>
      </c>
      <c r="J263" s="83">
        <f t="shared" si="52"/>
        <v>27071820</v>
      </c>
      <c r="K263" s="84">
        <f t="shared" si="53"/>
        <v>29508284</v>
      </c>
      <c r="L263" s="85">
        <f t="shared" si="54"/>
        <v>74000</v>
      </c>
      <c r="M263" s="84">
        <f t="shared" si="55"/>
        <v>3460160.0000000005</v>
      </c>
      <c r="N263" s="38"/>
      <c r="O263" s="38"/>
    </row>
    <row r="264" spans="1:15" s="39" customFormat="1" ht="13.5" x14ac:dyDescent="0.2">
      <c r="A264" s="72">
        <v>263</v>
      </c>
      <c r="B264" s="74">
        <v>3907</v>
      </c>
      <c r="C264" s="74">
        <v>39</v>
      </c>
      <c r="D264" s="73" t="s">
        <v>16</v>
      </c>
      <c r="E264" s="73">
        <v>658</v>
      </c>
      <c r="F264" s="73">
        <v>50</v>
      </c>
      <c r="G264" s="73">
        <f t="shared" si="48"/>
        <v>708</v>
      </c>
      <c r="H264" s="73">
        <f t="shared" si="49"/>
        <v>778.80000000000007</v>
      </c>
      <c r="I264" s="82">
        <f t="shared" si="51"/>
        <v>27540</v>
      </c>
      <c r="J264" s="83">
        <f t="shared" si="52"/>
        <v>19498320</v>
      </c>
      <c r="K264" s="84">
        <f t="shared" si="53"/>
        <v>21253169</v>
      </c>
      <c r="L264" s="85">
        <f t="shared" si="54"/>
        <v>53000</v>
      </c>
      <c r="M264" s="84">
        <f t="shared" si="55"/>
        <v>2492160</v>
      </c>
      <c r="N264" s="38"/>
      <c r="O264" s="38"/>
    </row>
    <row r="265" spans="1:15" s="39" customFormat="1" ht="13.5" x14ac:dyDescent="0.2">
      <c r="A265" s="72">
        <v>264</v>
      </c>
      <c r="B265" s="74">
        <v>3908</v>
      </c>
      <c r="C265" s="74">
        <v>39</v>
      </c>
      <c r="D265" s="73" t="s">
        <v>16</v>
      </c>
      <c r="E265" s="73">
        <v>658</v>
      </c>
      <c r="F265" s="73">
        <v>50</v>
      </c>
      <c r="G265" s="73">
        <f t="shared" si="48"/>
        <v>708</v>
      </c>
      <c r="H265" s="73">
        <f t="shared" si="49"/>
        <v>778.80000000000007</v>
      </c>
      <c r="I265" s="82">
        <f t="shared" si="51"/>
        <v>27540</v>
      </c>
      <c r="J265" s="83">
        <f t="shared" si="52"/>
        <v>19498320</v>
      </c>
      <c r="K265" s="84">
        <f t="shared" si="53"/>
        <v>21253169</v>
      </c>
      <c r="L265" s="85">
        <f t="shared" si="54"/>
        <v>53000</v>
      </c>
      <c r="M265" s="84">
        <f t="shared" si="55"/>
        <v>2492160</v>
      </c>
      <c r="N265" s="38"/>
      <c r="O265" s="38"/>
    </row>
    <row r="266" spans="1:15" s="39" customFormat="1" ht="13.5" x14ac:dyDescent="0.2">
      <c r="A266" s="72">
        <v>265</v>
      </c>
      <c r="B266" s="74">
        <v>4001</v>
      </c>
      <c r="C266" s="74">
        <v>40</v>
      </c>
      <c r="D266" s="73" t="s">
        <v>25</v>
      </c>
      <c r="E266" s="73">
        <v>843</v>
      </c>
      <c r="F266" s="73">
        <v>58</v>
      </c>
      <c r="G266" s="73">
        <f t="shared" si="48"/>
        <v>901</v>
      </c>
      <c r="H266" s="73">
        <f t="shared" si="49"/>
        <v>991.10000000000014</v>
      </c>
      <c r="I266" s="82">
        <f>I265+80</f>
        <v>27620</v>
      </c>
      <c r="J266" s="83">
        <f t="shared" si="52"/>
        <v>24885620</v>
      </c>
      <c r="K266" s="84">
        <f t="shared" si="53"/>
        <v>27125326</v>
      </c>
      <c r="L266" s="85">
        <f t="shared" si="54"/>
        <v>68000</v>
      </c>
      <c r="M266" s="84">
        <f t="shared" si="55"/>
        <v>3171520.0000000005</v>
      </c>
      <c r="N266" s="38"/>
      <c r="O266" s="38"/>
    </row>
    <row r="267" spans="1:15" s="39" customFormat="1" ht="13.5" x14ac:dyDescent="0.2">
      <c r="A267" s="72">
        <v>266</v>
      </c>
      <c r="B267" s="74">
        <v>4002</v>
      </c>
      <c r="C267" s="74">
        <v>40</v>
      </c>
      <c r="D267" s="73" t="s">
        <v>25</v>
      </c>
      <c r="E267" s="73">
        <v>843</v>
      </c>
      <c r="F267" s="73">
        <v>58</v>
      </c>
      <c r="G267" s="73">
        <f t="shared" si="48"/>
        <v>901</v>
      </c>
      <c r="H267" s="73">
        <f t="shared" si="49"/>
        <v>991.10000000000014</v>
      </c>
      <c r="I267" s="82">
        <f t="shared" ref="I267:I273" si="56">I266</f>
        <v>27620</v>
      </c>
      <c r="J267" s="83">
        <f t="shared" si="52"/>
        <v>24885620</v>
      </c>
      <c r="K267" s="84">
        <f t="shared" si="53"/>
        <v>27125326</v>
      </c>
      <c r="L267" s="85">
        <f t="shared" si="54"/>
        <v>68000</v>
      </c>
      <c r="M267" s="84">
        <f t="shared" si="55"/>
        <v>3171520.0000000005</v>
      </c>
      <c r="N267" s="38"/>
      <c r="O267" s="38"/>
    </row>
    <row r="268" spans="1:15" s="39" customFormat="1" ht="13.5" x14ac:dyDescent="0.2">
      <c r="A268" s="72">
        <v>267</v>
      </c>
      <c r="B268" s="74">
        <v>4003</v>
      </c>
      <c r="C268" s="74">
        <v>40</v>
      </c>
      <c r="D268" s="73" t="s">
        <v>16</v>
      </c>
      <c r="E268" s="73">
        <v>682</v>
      </c>
      <c r="F268" s="73">
        <v>50</v>
      </c>
      <c r="G268" s="73">
        <f t="shared" si="48"/>
        <v>732</v>
      </c>
      <c r="H268" s="73">
        <f t="shared" si="49"/>
        <v>805.2</v>
      </c>
      <c r="I268" s="82">
        <f t="shared" si="56"/>
        <v>27620</v>
      </c>
      <c r="J268" s="83">
        <f t="shared" si="52"/>
        <v>20217840</v>
      </c>
      <c r="K268" s="84">
        <f t="shared" si="53"/>
        <v>22037446</v>
      </c>
      <c r="L268" s="85">
        <f t="shared" si="54"/>
        <v>55000</v>
      </c>
      <c r="M268" s="84">
        <f t="shared" si="55"/>
        <v>2576640</v>
      </c>
      <c r="N268" s="38"/>
      <c r="O268" s="38"/>
    </row>
    <row r="269" spans="1:15" s="39" customFormat="1" ht="13.5" x14ac:dyDescent="0.2">
      <c r="A269" s="72">
        <v>268</v>
      </c>
      <c r="B269" s="74">
        <v>4004</v>
      </c>
      <c r="C269" s="74">
        <v>40</v>
      </c>
      <c r="D269" s="73" t="s">
        <v>16</v>
      </c>
      <c r="E269" s="73">
        <v>682</v>
      </c>
      <c r="F269" s="73">
        <v>50</v>
      </c>
      <c r="G269" s="73">
        <f t="shared" si="48"/>
        <v>732</v>
      </c>
      <c r="H269" s="73">
        <f t="shared" si="49"/>
        <v>805.2</v>
      </c>
      <c r="I269" s="82">
        <f t="shared" si="56"/>
        <v>27620</v>
      </c>
      <c r="J269" s="83">
        <f t="shared" si="52"/>
        <v>20217840</v>
      </c>
      <c r="K269" s="84">
        <f t="shared" si="53"/>
        <v>22037446</v>
      </c>
      <c r="L269" s="85">
        <f t="shared" si="54"/>
        <v>55000</v>
      </c>
      <c r="M269" s="84">
        <f t="shared" si="55"/>
        <v>2576640</v>
      </c>
      <c r="N269" s="38"/>
      <c r="O269" s="38"/>
    </row>
    <row r="270" spans="1:15" s="39" customFormat="1" ht="13.5" x14ac:dyDescent="0.2">
      <c r="A270" s="72">
        <v>269</v>
      </c>
      <c r="B270" s="74">
        <v>4005</v>
      </c>
      <c r="C270" s="74">
        <v>40</v>
      </c>
      <c r="D270" s="73" t="s">
        <v>25</v>
      </c>
      <c r="E270" s="73">
        <v>922</v>
      </c>
      <c r="F270" s="73">
        <v>61</v>
      </c>
      <c r="G270" s="73">
        <f t="shared" si="48"/>
        <v>983</v>
      </c>
      <c r="H270" s="73">
        <f t="shared" si="49"/>
        <v>1081.3000000000002</v>
      </c>
      <c r="I270" s="82">
        <f t="shared" si="56"/>
        <v>27620</v>
      </c>
      <c r="J270" s="83">
        <f t="shared" si="52"/>
        <v>27150460</v>
      </c>
      <c r="K270" s="84">
        <f t="shared" si="53"/>
        <v>29594001</v>
      </c>
      <c r="L270" s="85">
        <f t="shared" si="54"/>
        <v>74000</v>
      </c>
      <c r="M270" s="84">
        <f t="shared" si="55"/>
        <v>3460160.0000000005</v>
      </c>
      <c r="N270" s="38"/>
      <c r="O270" s="38"/>
    </row>
    <row r="271" spans="1:15" s="39" customFormat="1" ht="13.5" x14ac:dyDescent="0.2">
      <c r="A271" s="72">
        <v>270</v>
      </c>
      <c r="B271" s="74">
        <v>4006</v>
      </c>
      <c r="C271" s="74">
        <v>40</v>
      </c>
      <c r="D271" s="73" t="s">
        <v>25</v>
      </c>
      <c r="E271" s="73">
        <v>922</v>
      </c>
      <c r="F271" s="73">
        <v>61</v>
      </c>
      <c r="G271" s="73">
        <f t="shared" si="48"/>
        <v>983</v>
      </c>
      <c r="H271" s="73">
        <f t="shared" si="49"/>
        <v>1081.3000000000002</v>
      </c>
      <c r="I271" s="82">
        <f t="shared" si="56"/>
        <v>27620</v>
      </c>
      <c r="J271" s="83">
        <f t="shared" si="52"/>
        <v>27150460</v>
      </c>
      <c r="K271" s="84">
        <f t="shared" si="53"/>
        <v>29594001</v>
      </c>
      <c r="L271" s="85">
        <f t="shared" si="54"/>
        <v>74000</v>
      </c>
      <c r="M271" s="84">
        <f t="shared" si="55"/>
        <v>3460160.0000000005</v>
      </c>
      <c r="N271" s="38"/>
      <c r="O271" s="38"/>
    </row>
    <row r="272" spans="1:15" s="39" customFormat="1" ht="13.5" x14ac:dyDescent="0.2">
      <c r="A272" s="72">
        <v>271</v>
      </c>
      <c r="B272" s="74">
        <v>4007</v>
      </c>
      <c r="C272" s="74">
        <v>40</v>
      </c>
      <c r="D272" s="73" t="s">
        <v>16</v>
      </c>
      <c r="E272" s="73">
        <v>658</v>
      </c>
      <c r="F272" s="73">
        <v>50</v>
      </c>
      <c r="G272" s="73">
        <f t="shared" si="48"/>
        <v>708</v>
      </c>
      <c r="H272" s="73">
        <f t="shared" si="49"/>
        <v>778.80000000000007</v>
      </c>
      <c r="I272" s="82">
        <f t="shared" si="56"/>
        <v>27620</v>
      </c>
      <c r="J272" s="83">
        <f t="shared" si="52"/>
        <v>19554960</v>
      </c>
      <c r="K272" s="84">
        <f t="shared" si="53"/>
        <v>21314906</v>
      </c>
      <c r="L272" s="85">
        <f t="shared" si="54"/>
        <v>53500</v>
      </c>
      <c r="M272" s="84">
        <f t="shared" si="55"/>
        <v>2492160</v>
      </c>
      <c r="N272" s="38"/>
      <c r="O272" s="38"/>
    </row>
    <row r="273" spans="1:15" s="39" customFormat="1" ht="13.5" x14ac:dyDescent="0.2">
      <c r="A273" s="72">
        <v>272</v>
      </c>
      <c r="B273" s="74">
        <v>4008</v>
      </c>
      <c r="C273" s="74">
        <v>40</v>
      </c>
      <c r="D273" s="73" t="s">
        <v>16</v>
      </c>
      <c r="E273" s="73">
        <v>658</v>
      </c>
      <c r="F273" s="73">
        <v>50</v>
      </c>
      <c r="G273" s="73">
        <f t="shared" si="48"/>
        <v>708</v>
      </c>
      <c r="H273" s="73">
        <f t="shared" si="49"/>
        <v>778.80000000000007</v>
      </c>
      <c r="I273" s="82">
        <f t="shared" si="56"/>
        <v>27620</v>
      </c>
      <c r="J273" s="83">
        <f t="shared" si="52"/>
        <v>19554960</v>
      </c>
      <c r="K273" s="84">
        <f t="shared" si="53"/>
        <v>21314906</v>
      </c>
      <c r="L273" s="85">
        <f t="shared" si="54"/>
        <v>53500</v>
      </c>
      <c r="M273" s="84">
        <f t="shared" si="55"/>
        <v>2492160</v>
      </c>
      <c r="N273" s="38"/>
      <c r="O273" s="38"/>
    </row>
    <row r="274" spans="1:15" s="39" customFormat="1" ht="13.5" x14ac:dyDescent="0.2">
      <c r="A274" s="72">
        <v>273</v>
      </c>
      <c r="B274" s="74">
        <v>4101</v>
      </c>
      <c r="C274" s="74">
        <v>41</v>
      </c>
      <c r="D274" s="73" t="s">
        <v>25</v>
      </c>
      <c r="E274" s="73">
        <v>843</v>
      </c>
      <c r="F274" s="73">
        <v>58</v>
      </c>
      <c r="G274" s="73">
        <f t="shared" si="48"/>
        <v>901</v>
      </c>
      <c r="H274" s="73">
        <f t="shared" si="49"/>
        <v>991.10000000000014</v>
      </c>
      <c r="I274" s="82">
        <f>I273+80</f>
        <v>27700</v>
      </c>
      <c r="J274" s="83">
        <f t="shared" si="52"/>
        <v>24957700</v>
      </c>
      <c r="K274" s="84">
        <f t="shared" si="53"/>
        <v>27203893</v>
      </c>
      <c r="L274" s="85">
        <f t="shared" si="54"/>
        <v>68000</v>
      </c>
      <c r="M274" s="84">
        <f t="shared" si="55"/>
        <v>3171520.0000000005</v>
      </c>
      <c r="N274" s="38"/>
      <c r="O274" s="38"/>
    </row>
    <row r="275" spans="1:15" s="39" customFormat="1" ht="13.5" x14ac:dyDescent="0.2">
      <c r="A275" s="72">
        <v>274</v>
      </c>
      <c r="B275" s="74">
        <v>4102</v>
      </c>
      <c r="C275" s="74">
        <v>41</v>
      </c>
      <c r="D275" s="73" t="s">
        <v>25</v>
      </c>
      <c r="E275" s="73">
        <v>843</v>
      </c>
      <c r="F275" s="73">
        <v>58</v>
      </c>
      <c r="G275" s="73">
        <f t="shared" si="48"/>
        <v>901</v>
      </c>
      <c r="H275" s="73">
        <f t="shared" si="49"/>
        <v>991.10000000000014</v>
      </c>
      <c r="I275" s="82">
        <f t="shared" ref="I275:I281" si="57">I274</f>
        <v>27700</v>
      </c>
      <c r="J275" s="83">
        <f t="shared" si="52"/>
        <v>24957700</v>
      </c>
      <c r="K275" s="84">
        <f t="shared" si="53"/>
        <v>27203893</v>
      </c>
      <c r="L275" s="85">
        <f t="shared" si="54"/>
        <v>68000</v>
      </c>
      <c r="M275" s="84">
        <f t="shared" si="55"/>
        <v>3171520.0000000005</v>
      </c>
      <c r="N275" s="38"/>
      <c r="O275" s="38"/>
    </row>
    <row r="276" spans="1:15" s="39" customFormat="1" ht="13.5" x14ac:dyDescent="0.2">
      <c r="A276" s="72">
        <v>275</v>
      </c>
      <c r="B276" s="74">
        <v>4103</v>
      </c>
      <c r="C276" s="74">
        <v>41</v>
      </c>
      <c r="D276" s="73" t="s">
        <v>16</v>
      </c>
      <c r="E276" s="73">
        <v>682</v>
      </c>
      <c r="F276" s="73">
        <v>50</v>
      </c>
      <c r="G276" s="73">
        <f t="shared" si="48"/>
        <v>732</v>
      </c>
      <c r="H276" s="73">
        <f t="shared" si="49"/>
        <v>805.2</v>
      </c>
      <c r="I276" s="82">
        <f t="shared" si="57"/>
        <v>27700</v>
      </c>
      <c r="J276" s="83">
        <f t="shared" si="52"/>
        <v>20276400</v>
      </c>
      <c r="K276" s="84">
        <f t="shared" si="53"/>
        <v>22101276</v>
      </c>
      <c r="L276" s="85">
        <f t="shared" si="54"/>
        <v>55500</v>
      </c>
      <c r="M276" s="84">
        <f t="shared" si="55"/>
        <v>2576640</v>
      </c>
      <c r="N276" s="38"/>
      <c r="O276" s="38"/>
    </row>
    <row r="277" spans="1:15" s="39" customFormat="1" ht="13.5" x14ac:dyDescent="0.2">
      <c r="A277" s="72">
        <v>276</v>
      </c>
      <c r="B277" s="74">
        <v>4104</v>
      </c>
      <c r="C277" s="74">
        <v>41</v>
      </c>
      <c r="D277" s="73" t="s">
        <v>16</v>
      </c>
      <c r="E277" s="73">
        <v>682</v>
      </c>
      <c r="F277" s="73">
        <v>50</v>
      </c>
      <c r="G277" s="73">
        <f t="shared" si="48"/>
        <v>732</v>
      </c>
      <c r="H277" s="73">
        <f t="shared" si="49"/>
        <v>805.2</v>
      </c>
      <c r="I277" s="82">
        <f t="shared" si="57"/>
        <v>27700</v>
      </c>
      <c r="J277" s="83">
        <f t="shared" si="52"/>
        <v>20276400</v>
      </c>
      <c r="K277" s="84">
        <f t="shared" si="53"/>
        <v>22101276</v>
      </c>
      <c r="L277" s="85">
        <f t="shared" si="54"/>
        <v>55500</v>
      </c>
      <c r="M277" s="84">
        <f t="shared" si="55"/>
        <v>2576640</v>
      </c>
      <c r="N277" s="38"/>
      <c r="O277" s="38"/>
    </row>
    <row r="278" spans="1:15" s="39" customFormat="1" ht="13.5" x14ac:dyDescent="0.2">
      <c r="A278" s="72">
        <v>277</v>
      </c>
      <c r="B278" s="74">
        <v>4105</v>
      </c>
      <c r="C278" s="74">
        <v>41</v>
      </c>
      <c r="D278" s="73" t="s">
        <v>25</v>
      </c>
      <c r="E278" s="73">
        <v>922</v>
      </c>
      <c r="F278" s="73">
        <v>61</v>
      </c>
      <c r="G278" s="73">
        <f t="shared" si="48"/>
        <v>983</v>
      </c>
      <c r="H278" s="73">
        <f t="shared" si="49"/>
        <v>1081.3000000000002</v>
      </c>
      <c r="I278" s="82">
        <f t="shared" si="57"/>
        <v>27700</v>
      </c>
      <c r="J278" s="83">
        <f t="shared" si="52"/>
        <v>27229100</v>
      </c>
      <c r="K278" s="84">
        <f t="shared" si="53"/>
        <v>29679719</v>
      </c>
      <c r="L278" s="85">
        <f t="shared" si="54"/>
        <v>74000</v>
      </c>
      <c r="M278" s="84">
        <f t="shared" si="55"/>
        <v>3460160.0000000005</v>
      </c>
      <c r="N278" s="38"/>
      <c r="O278" s="38"/>
    </row>
    <row r="279" spans="1:15" s="39" customFormat="1" ht="13.5" x14ac:dyDescent="0.2">
      <c r="A279" s="72">
        <v>278</v>
      </c>
      <c r="B279" s="74">
        <v>4106</v>
      </c>
      <c r="C279" s="74">
        <v>41</v>
      </c>
      <c r="D279" s="73" t="s">
        <v>25</v>
      </c>
      <c r="E279" s="73">
        <v>922</v>
      </c>
      <c r="F279" s="73">
        <v>61</v>
      </c>
      <c r="G279" s="73">
        <f t="shared" si="48"/>
        <v>983</v>
      </c>
      <c r="H279" s="73">
        <f t="shared" si="49"/>
        <v>1081.3000000000002</v>
      </c>
      <c r="I279" s="82">
        <f t="shared" si="57"/>
        <v>27700</v>
      </c>
      <c r="J279" s="83">
        <f t="shared" si="52"/>
        <v>27229100</v>
      </c>
      <c r="K279" s="84">
        <f t="shared" si="53"/>
        <v>29679719</v>
      </c>
      <c r="L279" s="85">
        <f t="shared" si="54"/>
        <v>74000</v>
      </c>
      <c r="M279" s="84">
        <f t="shared" si="55"/>
        <v>3460160.0000000005</v>
      </c>
      <c r="N279" s="38"/>
      <c r="O279" s="38"/>
    </row>
    <row r="280" spans="1:15" s="39" customFormat="1" ht="13.5" x14ac:dyDescent="0.2">
      <c r="A280" s="72">
        <v>279</v>
      </c>
      <c r="B280" s="74">
        <v>4107</v>
      </c>
      <c r="C280" s="74">
        <v>41</v>
      </c>
      <c r="D280" s="73" t="s">
        <v>16</v>
      </c>
      <c r="E280" s="73">
        <v>658</v>
      </c>
      <c r="F280" s="73">
        <v>50</v>
      </c>
      <c r="G280" s="73">
        <f t="shared" si="48"/>
        <v>708</v>
      </c>
      <c r="H280" s="73">
        <f t="shared" si="49"/>
        <v>778.80000000000007</v>
      </c>
      <c r="I280" s="82">
        <f t="shared" si="57"/>
        <v>27700</v>
      </c>
      <c r="J280" s="83">
        <f t="shared" si="52"/>
        <v>19611600</v>
      </c>
      <c r="K280" s="84">
        <f t="shared" si="53"/>
        <v>21376644</v>
      </c>
      <c r="L280" s="85">
        <f t="shared" si="54"/>
        <v>53500</v>
      </c>
      <c r="M280" s="84">
        <f t="shared" si="55"/>
        <v>2492160</v>
      </c>
      <c r="N280" s="38"/>
      <c r="O280" s="38"/>
    </row>
    <row r="281" spans="1:15" s="39" customFormat="1" ht="13.5" x14ac:dyDescent="0.2">
      <c r="A281" s="72">
        <v>280</v>
      </c>
      <c r="B281" s="74">
        <v>4108</v>
      </c>
      <c r="C281" s="74">
        <v>41</v>
      </c>
      <c r="D281" s="73" t="s">
        <v>16</v>
      </c>
      <c r="E281" s="73">
        <v>658</v>
      </c>
      <c r="F281" s="73">
        <v>50</v>
      </c>
      <c r="G281" s="73">
        <f t="shared" si="48"/>
        <v>708</v>
      </c>
      <c r="H281" s="73">
        <f t="shared" si="49"/>
        <v>778.80000000000007</v>
      </c>
      <c r="I281" s="82">
        <f t="shared" si="57"/>
        <v>27700</v>
      </c>
      <c r="J281" s="83">
        <f t="shared" si="52"/>
        <v>19611600</v>
      </c>
      <c r="K281" s="84">
        <f t="shared" si="53"/>
        <v>21376644</v>
      </c>
      <c r="L281" s="85">
        <f t="shared" si="54"/>
        <v>53500</v>
      </c>
      <c r="M281" s="84">
        <f t="shared" si="55"/>
        <v>2492160</v>
      </c>
      <c r="N281" s="38"/>
      <c r="O281" s="38"/>
    </row>
    <row r="282" spans="1:15" s="39" customFormat="1" ht="13.5" x14ac:dyDescent="0.2">
      <c r="A282" s="72">
        <v>281</v>
      </c>
      <c r="B282" s="74">
        <v>4201</v>
      </c>
      <c r="C282" s="74">
        <v>42</v>
      </c>
      <c r="D282" s="73" t="s">
        <v>25</v>
      </c>
      <c r="E282" s="73">
        <v>843</v>
      </c>
      <c r="F282" s="73">
        <v>58</v>
      </c>
      <c r="G282" s="73">
        <f t="shared" si="48"/>
        <v>901</v>
      </c>
      <c r="H282" s="73">
        <f t="shared" si="49"/>
        <v>991.10000000000014</v>
      </c>
      <c r="I282" s="82">
        <f>I281+80</f>
        <v>27780</v>
      </c>
      <c r="J282" s="83">
        <f t="shared" si="52"/>
        <v>25029780</v>
      </c>
      <c r="K282" s="84">
        <f t="shared" si="53"/>
        <v>27282460</v>
      </c>
      <c r="L282" s="85">
        <f t="shared" si="54"/>
        <v>68000</v>
      </c>
      <c r="M282" s="84">
        <f t="shared" si="55"/>
        <v>3171520.0000000005</v>
      </c>
      <c r="N282" s="38"/>
      <c r="O282" s="38"/>
    </row>
    <row r="283" spans="1:15" s="39" customFormat="1" ht="13.5" x14ac:dyDescent="0.2">
      <c r="A283" s="72">
        <v>282</v>
      </c>
      <c r="B283" s="74">
        <v>4202</v>
      </c>
      <c r="C283" s="74">
        <v>42</v>
      </c>
      <c r="D283" s="73" t="s">
        <v>25</v>
      </c>
      <c r="E283" s="73">
        <v>843</v>
      </c>
      <c r="F283" s="73">
        <v>58</v>
      </c>
      <c r="G283" s="73">
        <f t="shared" si="48"/>
        <v>901</v>
      </c>
      <c r="H283" s="73">
        <f t="shared" si="49"/>
        <v>991.10000000000014</v>
      </c>
      <c r="I283" s="82">
        <f t="shared" ref="I283:I289" si="58">I282</f>
        <v>27780</v>
      </c>
      <c r="J283" s="83">
        <f t="shared" si="52"/>
        <v>25029780</v>
      </c>
      <c r="K283" s="84">
        <f t="shared" si="53"/>
        <v>27282460</v>
      </c>
      <c r="L283" s="85">
        <f t="shared" si="54"/>
        <v>68000</v>
      </c>
      <c r="M283" s="84">
        <f t="shared" si="55"/>
        <v>3171520.0000000005</v>
      </c>
      <c r="N283" s="38"/>
      <c r="O283" s="38"/>
    </row>
    <row r="284" spans="1:15" s="39" customFormat="1" ht="13.5" x14ac:dyDescent="0.2">
      <c r="A284" s="72">
        <v>283</v>
      </c>
      <c r="B284" s="74">
        <v>4203</v>
      </c>
      <c r="C284" s="74">
        <v>42</v>
      </c>
      <c r="D284" s="73" t="s">
        <v>16</v>
      </c>
      <c r="E284" s="73">
        <v>682</v>
      </c>
      <c r="F284" s="73">
        <v>50</v>
      </c>
      <c r="G284" s="73">
        <f t="shared" si="48"/>
        <v>732</v>
      </c>
      <c r="H284" s="73">
        <f t="shared" si="49"/>
        <v>805.2</v>
      </c>
      <c r="I284" s="82">
        <f t="shared" si="58"/>
        <v>27780</v>
      </c>
      <c r="J284" s="83">
        <f t="shared" si="52"/>
        <v>20334960</v>
      </c>
      <c r="K284" s="84">
        <f t="shared" si="53"/>
        <v>22165106</v>
      </c>
      <c r="L284" s="85">
        <f t="shared" si="54"/>
        <v>55500</v>
      </c>
      <c r="M284" s="84">
        <f t="shared" si="55"/>
        <v>2576640</v>
      </c>
      <c r="N284" s="38"/>
      <c r="O284" s="38"/>
    </row>
    <row r="285" spans="1:15" s="39" customFormat="1" ht="13.5" x14ac:dyDescent="0.2">
      <c r="A285" s="72">
        <v>284</v>
      </c>
      <c r="B285" s="74">
        <v>4204</v>
      </c>
      <c r="C285" s="74">
        <v>42</v>
      </c>
      <c r="D285" s="73" t="s">
        <v>16</v>
      </c>
      <c r="E285" s="73">
        <v>682</v>
      </c>
      <c r="F285" s="73">
        <v>50</v>
      </c>
      <c r="G285" s="73">
        <f t="shared" si="48"/>
        <v>732</v>
      </c>
      <c r="H285" s="73">
        <f t="shared" si="49"/>
        <v>805.2</v>
      </c>
      <c r="I285" s="82">
        <f t="shared" si="58"/>
        <v>27780</v>
      </c>
      <c r="J285" s="83">
        <f t="shared" si="52"/>
        <v>20334960</v>
      </c>
      <c r="K285" s="84">
        <f t="shared" si="53"/>
        <v>22165106</v>
      </c>
      <c r="L285" s="85">
        <f t="shared" si="54"/>
        <v>55500</v>
      </c>
      <c r="M285" s="84">
        <f t="shared" si="55"/>
        <v>2576640</v>
      </c>
      <c r="N285" s="38"/>
      <c r="O285" s="38"/>
    </row>
    <row r="286" spans="1:15" s="39" customFormat="1" ht="13.5" x14ac:dyDescent="0.2">
      <c r="A286" s="72">
        <v>285</v>
      </c>
      <c r="B286" s="74">
        <v>4205</v>
      </c>
      <c r="C286" s="74">
        <v>42</v>
      </c>
      <c r="D286" s="73" t="s">
        <v>25</v>
      </c>
      <c r="E286" s="73">
        <v>922</v>
      </c>
      <c r="F286" s="73">
        <v>61</v>
      </c>
      <c r="G286" s="73">
        <f t="shared" si="48"/>
        <v>983</v>
      </c>
      <c r="H286" s="73">
        <f t="shared" si="49"/>
        <v>1081.3000000000002</v>
      </c>
      <c r="I286" s="82">
        <f t="shared" si="58"/>
        <v>27780</v>
      </c>
      <c r="J286" s="83">
        <f t="shared" si="52"/>
        <v>27307740</v>
      </c>
      <c r="K286" s="84">
        <f t="shared" si="53"/>
        <v>29765437</v>
      </c>
      <c r="L286" s="85">
        <f t="shared" si="54"/>
        <v>74500</v>
      </c>
      <c r="M286" s="84">
        <f t="shared" si="55"/>
        <v>3460160.0000000005</v>
      </c>
      <c r="N286" s="38"/>
      <c r="O286" s="38"/>
    </row>
    <row r="287" spans="1:15" s="39" customFormat="1" ht="13.5" x14ac:dyDescent="0.2">
      <c r="A287" s="72">
        <v>286</v>
      </c>
      <c r="B287" s="74">
        <v>4206</v>
      </c>
      <c r="C287" s="74">
        <v>42</v>
      </c>
      <c r="D287" s="73" t="s">
        <v>25</v>
      </c>
      <c r="E287" s="73">
        <v>922</v>
      </c>
      <c r="F287" s="73">
        <v>61</v>
      </c>
      <c r="G287" s="73">
        <f t="shared" si="48"/>
        <v>983</v>
      </c>
      <c r="H287" s="73">
        <f t="shared" si="49"/>
        <v>1081.3000000000002</v>
      </c>
      <c r="I287" s="82">
        <f t="shared" si="58"/>
        <v>27780</v>
      </c>
      <c r="J287" s="83">
        <f t="shared" si="52"/>
        <v>27307740</v>
      </c>
      <c r="K287" s="84">
        <f t="shared" si="53"/>
        <v>29765437</v>
      </c>
      <c r="L287" s="85">
        <f t="shared" si="54"/>
        <v>74500</v>
      </c>
      <c r="M287" s="84">
        <f t="shared" si="55"/>
        <v>3460160.0000000005</v>
      </c>
      <c r="N287" s="38"/>
      <c r="O287" s="38"/>
    </row>
    <row r="288" spans="1:15" s="39" customFormat="1" ht="13.5" x14ac:dyDescent="0.2">
      <c r="A288" s="72">
        <v>287</v>
      </c>
      <c r="B288" s="74">
        <v>4207</v>
      </c>
      <c r="C288" s="74">
        <v>42</v>
      </c>
      <c r="D288" s="73" t="s">
        <v>16</v>
      </c>
      <c r="E288" s="73">
        <v>658</v>
      </c>
      <c r="F288" s="73">
        <v>50</v>
      </c>
      <c r="G288" s="73">
        <f t="shared" si="48"/>
        <v>708</v>
      </c>
      <c r="H288" s="73">
        <f t="shared" si="49"/>
        <v>778.80000000000007</v>
      </c>
      <c r="I288" s="82">
        <f t="shared" si="58"/>
        <v>27780</v>
      </c>
      <c r="J288" s="83">
        <f t="shared" si="52"/>
        <v>19668240</v>
      </c>
      <c r="K288" s="84">
        <f t="shared" si="53"/>
        <v>21438382</v>
      </c>
      <c r="L288" s="85">
        <f t="shared" si="54"/>
        <v>53500</v>
      </c>
      <c r="M288" s="84">
        <f t="shared" si="55"/>
        <v>2492160</v>
      </c>
      <c r="N288" s="38"/>
      <c r="O288" s="38"/>
    </row>
    <row r="289" spans="1:15" s="39" customFormat="1" ht="13.5" x14ac:dyDescent="0.2">
      <c r="A289" s="72">
        <v>288</v>
      </c>
      <c r="B289" s="74">
        <v>4208</v>
      </c>
      <c r="C289" s="74">
        <v>42</v>
      </c>
      <c r="D289" s="73" t="s">
        <v>16</v>
      </c>
      <c r="E289" s="73">
        <v>658</v>
      </c>
      <c r="F289" s="73">
        <v>50</v>
      </c>
      <c r="G289" s="73">
        <f t="shared" si="48"/>
        <v>708</v>
      </c>
      <c r="H289" s="73">
        <f t="shared" si="49"/>
        <v>778.80000000000007</v>
      </c>
      <c r="I289" s="82">
        <f t="shared" si="58"/>
        <v>27780</v>
      </c>
      <c r="J289" s="83">
        <f t="shared" si="52"/>
        <v>19668240</v>
      </c>
      <c r="K289" s="84">
        <f t="shared" si="53"/>
        <v>21438382</v>
      </c>
      <c r="L289" s="85">
        <f t="shared" si="54"/>
        <v>53500</v>
      </c>
      <c r="M289" s="84">
        <f t="shared" si="55"/>
        <v>2492160</v>
      </c>
      <c r="N289" s="38"/>
      <c r="O289" s="38"/>
    </row>
    <row r="290" spans="1:15" s="39" customFormat="1" ht="13.5" x14ac:dyDescent="0.2">
      <c r="A290" s="72">
        <v>289</v>
      </c>
      <c r="B290" s="74">
        <v>4301</v>
      </c>
      <c r="C290" s="74">
        <v>43</v>
      </c>
      <c r="D290" s="73" t="s">
        <v>25</v>
      </c>
      <c r="E290" s="73">
        <v>843</v>
      </c>
      <c r="F290" s="73">
        <v>58</v>
      </c>
      <c r="G290" s="73">
        <f t="shared" si="48"/>
        <v>901</v>
      </c>
      <c r="H290" s="73">
        <f t="shared" si="49"/>
        <v>991.10000000000014</v>
      </c>
      <c r="I290" s="82">
        <f>I289+80</f>
        <v>27860</v>
      </c>
      <c r="J290" s="83">
        <f t="shared" si="52"/>
        <v>25101860</v>
      </c>
      <c r="K290" s="84">
        <f t="shared" si="53"/>
        <v>27361027</v>
      </c>
      <c r="L290" s="85">
        <f t="shared" si="54"/>
        <v>68500</v>
      </c>
      <c r="M290" s="84">
        <f t="shared" si="55"/>
        <v>3171520.0000000005</v>
      </c>
      <c r="N290" s="38"/>
      <c r="O290" s="38"/>
    </row>
    <row r="291" spans="1:15" s="39" customFormat="1" ht="13.5" x14ac:dyDescent="0.2">
      <c r="A291" s="72">
        <v>290</v>
      </c>
      <c r="B291" s="74">
        <v>4302</v>
      </c>
      <c r="C291" s="74">
        <v>43</v>
      </c>
      <c r="D291" s="73" t="s">
        <v>25</v>
      </c>
      <c r="E291" s="73">
        <v>843</v>
      </c>
      <c r="F291" s="73">
        <v>58</v>
      </c>
      <c r="G291" s="73">
        <f t="shared" si="48"/>
        <v>901</v>
      </c>
      <c r="H291" s="73">
        <f t="shared" si="49"/>
        <v>991.10000000000014</v>
      </c>
      <c r="I291" s="82">
        <f t="shared" ref="I291:I296" si="59">I290</f>
        <v>27860</v>
      </c>
      <c r="J291" s="83">
        <f t="shared" si="52"/>
        <v>25101860</v>
      </c>
      <c r="K291" s="84">
        <f t="shared" si="53"/>
        <v>27361027</v>
      </c>
      <c r="L291" s="85">
        <f t="shared" si="54"/>
        <v>68500</v>
      </c>
      <c r="M291" s="84">
        <f t="shared" si="55"/>
        <v>3171520.0000000005</v>
      </c>
      <c r="N291" s="38"/>
      <c r="O291" s="38"/>
    </row>
    <row r="292" spans="1:15" s="39" customFormat="1" ht="13.5" x14ac:dyDescent="0.2">
      <c r="A292" s="72">
        <v>291</v>
      </c>
      <c r="B292" s="74">
        <v>4303</v>
      </c>
      <c r="C292" s="74">
        <v>43</v>
      </c>
      <c r="D292" s="73" t="s">
        <v>16</v>
      </c>
      <c r="E292" s="73">
        <v>682</v>
      </c>
      <c r="F292" s="73">
        <v>50</v>
      </c>
      <c r="G292" s="73">
        <f t="shared" si="48"/>
        <v>732</v>
      </c>
      <c r="H292" s="73">
        <f t="shared" si="49"/>
        <v>805.2</v>
      </c>
      <c r="I292" s="82">
        <f t="shared" si="59"/>
        <v>27860</v>
      </c>
      <c r="J292" s="83">
        <f t="shared" si="52"/>
        <v>20393520</v>
      </c>
      <c r="K292" s="84">
        <f t="shared" si="53"/>
        <v>22228937</v>
      </c>
      <c r="L292" s="85">
        <f t="shared" si="54"/>
        <v>55500</v>
      </c>
      <c r="M292" s="84">
        <f t="shared" si="55"/>
        <v>2576640</v>
      </c>
      <c r="N292" s="38"/>
      <c r="O292" s="38"/>
    </row>
    <row r="293" spans="1:15" s="39" customFormat="1" ht="13.5" x14ac:dyDescent="0.2">
      <c r="A293" s="72">
        <v>292</v>
      </c>
      <c r="B293" s="74">
        <v>4304</v>
      </c>
      <c r="C293" s="74">
        <v>43</v>
      </c>
      <c r="D293" s="73" t="s">
        <v>16</v>
      </c>
      <c r="E293" s="73">
        <v>682</v>
      </c>
      <c r="F293" s="73">
        <v>50</v>
      </c>
      <c r="G293" s="73">
        <f t="shared" si="48"/>
        <v>732</v>
      </c>
      <c r="H293" s="73">
        <f t="shared" si="49"/>
        <v>805.2</v>
      </c>
      <c r="I293" s="82">
        <f t="shared" si="59"/>
        <v>27860</v>
      </c>
      <c r="J293" s="83">
        <f t="shared" si="52"/>
        <v>20393520</v>
      </c>
      <c r="K293" s="84">
        <f t="shared" si="53"/>
        <v>22228937</v>
      </c>
      <c r="L293" s="85">
        <f t="shared" si="54"/>
        <v>55500</v>
      </c>
      <c r="M293" s="84">
        <f t="shared" si="55"/>
        <v>2576640</v>
      </c>
      <c r="N293" s="38"/>
      <c r="O293" s="38"/>
    </row>
    <row r="294" spans="1:15" s="39" customFormat="1" ht="13.5" x14ac:dyDescent="0.2">
      <c r="A294" s="72">
        <v>293</v>
      </c>
      <c r="B294" s="74">
        <v>4306</v>
      </c>
      <c r="C294" s="74">
        <v>43</v>
      </c>
      <c r="D294" s="73" t="s">
        <v>25</v>
      </c>
      <c r="E294" s="73">
        <v>1105</v>
      </c>
      <c r="F294" s="73">
        <v>106</v>
      </c>
      <c r="G294" s="73">
        <f t="shared" si="48"/>
        <v>1211</v>
      </c>
      <c r="H294" s="73">
        <f t="shared" si="49"/>
        <v>1332.1000000000001</v>
      </c>
      <c r="I294" s="82">
        <f t="shared" si="59"/>
        <v>27860</v>
      </c>
      <c r="J294" s="83">
        <f t="shared" si="52"/>
        <v>33738460</v>
      </c>
      <c r="K294" s="84">
        <f t="shared" si="53"/>
        <v>36774921</v>
      </c>
      <c r="L294" s="85">
        <f t="shared" si="54"/>
        <v>92000</v>
      </c>
      <c r="M294" s="84">
        <f t="shared" si="55"/>
        <v>4262720</v>
      </c>
      <c r="N294" s="38"/>
      <c r="O294" s="38"/>
    </row>
    <row r="295" spans="1:15" s="39" customFormat="1" ht="13.5" x14ac:dyDescent="0.2">
      <c r="A295" s="72">
        <v>294</v>
      </c>
      <c r="B295" s="74">
        <v>4307</v>
      </c>
      <c r="C295" s="74">
        <v>43</v>
      </c>
      <c r="D295" s="73" t="s">
        <v>16</v>
      </c>
      <c r="E295" s="73">
        <v>658</v>
      </c>
      <c r="F295" s="73">
        <v>50</v>
      </c>
      <c r="G295" s="73">
        <f t="shared" si="48"/>
        <v>708</v>
      </c>
      <c r="H295" s="73">
        <f t="shared" si="49"/>
        <v>778.80000000000007</v>
      </c>
      <c r="I295" s="82">
        <f t="shared" si="59"/>
        <v>27860</v>
      </c>
      <c r="J295" s="83">
        <f t="shared" si="52"/>
        <v>19724880</v>
      </c>
      <c r="K295" s="84">
        <f t="shared" si="53"/>
        <v>21500119</v>
      </c>
      <c r="L295" s="85">
        <f t="shared" si="54"/>
        <v>54000</v>
      </c>
      <c r="M295" s="84">
        <f t="shared" si="55"/>
        <v>2492160</v>
      </c>
      <c r="N295" s="38"/>
      <c r="O295" s="38"/>
    </row>
    <row r="296" spans="1:15" s="39" customFormat="1" ht="13.5" x14ac:dyDescent="0.2">
      <c r="A296" s="72">
        <v>295</v>
      </c>
      <c r="B296" s="74">
        <v>4308</v>
      </c>
      <c r="C296" s="74">
        <v>43</v>
      </c>
      <c r="D296" s="73" t="s">
        <v>16</v>
      </c>
      <c r="E296" s="73">
        <v>658</v>
      </c>
      <c r="F296" s="73">
        <v>50</v>
      </c>
      <c r="G296" s="73">
        <f t="shared" si="48"/>
        <v>708</v>
      </c>
      <c r="H296" s="73">
        <f t="shared" si="49"/>
        <v>778.80000000000007</v>
      </c>
      <c r="I296" s="82">
        <f t="shared" si="59"/>
        <v>27860</v>
      </c>
      <c r="J296" s="83">
        <f t="shared" si="52"/>
        <v>19724880</v>
      </c>
      <c r="K296" s="84">
        <f t="shared" si="53"/>
        <v>21500119</v>
      </c>
      <c r="L296" s="85">
        <f t="shared" si="54"/>
        <v>54000</v>
      </c>
      <c r="M296" s="84">
        <f t="shared" si="55"/>
        <v>2492160</v>
      </c>
      <c r="N296" s="38"/>
      <c r="O296" s="38"/>
    </row>
    <row r="297" spans="1:15" s="39" customFormat="1" ht="13.5" x14ac:dyDescent="0.2">
      <c r="A297" s="72">
        <v>296</v>
      </c>
      <c r="B297" s="74">
        <v>4401</v>
      </c>
      <c r="C297" s="74">
        <v>44</v>
      </c>
      <c r="D297" s="73" t="s">
        <v>25</v>
      </c>
      <c r="E297" s="73">
        <v>843</v>
      </c>
      <c r="F297" s="73">
        <v>58</v>
      </c>
      <c r="G297" s="73">
        <f t="shared" si="48"/>
        <v>901</v>
      </c>
      <c r="H297" s="73">
        <f t="shared" si="49"/>
        <v>991.10000000000014</v>
      </c>
      <c r="I297" s="82">
        <f>I296+80</f>
        <v>27940</v>
      </c>
      <c r="J297" s="83">
        <f t="shared" si="52"/>
        <v>25173940</v>
      </c>
      <c r="K297" s="84">
        <f t="shared" si="53"/>
        <v>27439595</v>
      </c>
      <c r="L297" s="85">
        <f t="shared" si="54"/>
        <v>68500</v>
      </c>
      <c r="M297" s="84">
        <f t="shared" si="55"/>
        <v>3171520.0000000005</v>
      </c>
      <c r="N297" s="38"/>
      <c r="O297" s="38"/>
    </row>
    <row r="298" spans="1:15" s="39" customFormat="1" ht="13.5" x14ac:dyDescent="0.2">
      <c r="A298" s="72">
        <v>297</v>
      </c>
      <c r="B298" s="74">
        <v>4402</v>
      </c>
      <c r="C298" s="74">
        <v>44</v>
      </c>
      <c r="D298" s="73" t="s">
        <v>25</v>
      </c>
      <c r="E298" s="73">
        <v>843</v>
      </c>
      <c r="F298" s="73">
        <v>58</v>
      </c>
      <c r="G298" s="73">
        <f t="shared" si="48"/>
        <v>901</v>
      </c>
      <c r="H298" s="73">
        <f t="shared" si="49"/>
        <v>991.10000000000014</v>
      </c>
      <c r="I298" s="82">
        <f t="shared" ref="I298:I304" si="60">I297</f>
        <v>27940</v>
      </c>
      <c r="J298" s="83">
        <f t="shared" si="52"/>
        <v>25173940</v>
      </c>
      <c r="K298" s="84">
        <f t="shared" si="53"/>
        <v>27439595</v>
      </c>
      <c r="L298" s="85">
        <f t="shared" si="54"/>
        <v>68500</v>
      </c>
      <c r="M298" s="84">
        <f t="shared" si="55"/>
        <v>3171520.0000000005</v>
      </c>
      <c r="N298" s="38"/>
      <c r="O298" s="38"/>
    </row>
    <row r="299" spans="1:15" s="39" customFormat="1" ht="13.5" x14ac:dyDescent="0.2">
      <c r="A299" s="72">
        <v>298</v>
      </c>
      <c r="B299" s="74">
        <v>4403</v>
      </c>
      <c r="C299" s="74">
        <v>44</v>
      </c>
      <c r="D299" s="73" t="s">
        <v>16</v>
      </c>
      <c r="E299" s="73">
        <v>682</v>
      </c>
      <c r="F299" s="73">
        <v>50</v>
      </c>
      <c r="G299" s="73">
        <f t="shared" si="48"/>
        <v>732</v>
      </c>
      <c r="H299" s="73">
        <f t="shared" si="49"/>
        <v>805.2</v>
      </c>
      <c r="I299" s="82">
        <f t="shared" si="60"/>
        <v>27940</v>
      </c>
      <c r="J299" s="83">
        <f t="shared" si="52"/>
        <v>20452080</v>
      </c>
      <c r="K299" s="84">
        <f t="shared" si="53"/>
        <v>22292767</v>
      </c>
      <c r="L299" s="85">
        <f t="shared" si="54"/>
        <v>55500</v>
      </c>
      <c r="M299" s="84">
        <f t="shared" si="55"/>
        <v>2576640</v>
      </c>
      <c r="N299" s="38"/>
      <c r="O299" s="38"/>
    </row>
    <row r="300" spans="1:15" s="39" customFormat="1" ht="13.5" x14ac:dyDescent="0.2">
      <c r="A300" s="72">
        <v>299</v>
      </c>
      <c r="B300" s="74">
        <v>4404</v>
      </c>
      <c r="C300" s="74">
        <v>44</v>
      </c>
      <c r="D300" s="73" t="s">
        <v>16</v>
      </c>
      <c r="E300" s="73">
        <v>682</v>
      </c>
      <c r="F300" s="73">
        <v>50</v>
      </c>
      <c r="G300" s="73">
        <f t="shared" si="48"/>
        <v>732</v>
      </c>
      <c r="H300" s="73">
        <f t="shared" si="49"/>
        <v>805.2</v>
      </c>
      <c r="I300" s="82">
        <f t="shared" si="60"/>
        <v>27940</v>
      </c>
      <c r="J300" s="83">
        <f t="shared" si="52"/>
        <v>20452080</v>
      </c>
      <c r="K300" s="84">
        <f t="shared" si="53"/>
        <v>22292767</v>
      </c>
      <c r="L300" s="85">
        <f t="shared" si="54"/>
        <v>55500</v>
      </c>
      <c r="M300" s="84">
        <f t="shared" si="55"/>
        <v>2576640</v>
      </c>
      <c r="N300" s="38"/>
      <c r="O300" s="38"/>
    </row>
    <row r="301" spans="1:15" s="39" customFormat="1" ht="13.5" x14ac:dyDescent="0.2">
      <c r="A301" s="72">
        <v>300</v>
      </c>
      <c r="B301" s="74">
        <v>4405</v>
      </c>
      <c r="C301" s="74">
        <v>44</v>
      </c>
      <c r="D301" s="73" t="s">
        <v>25</v>
      </c>
      <c r="E301" s="73">
        <v>922</v>
      </c>
      <c r="F301" s="73">
        <v>61</v>
      </c>
      <c r="G301" s="73">
        <f t="shared" si="48"/>
        <v>983</v>
      </c>
      <c r="H301" s="73">
        <f t="shared" si="49"/>
        <v>1081.3000000000002</v>
      </c>
      <c r="I301" s="82">
        <f t="shared" si="60"/>
        <v>27940</v>
      </c>
      <c r="J301" s="83">
        <f t="shared" si="52"/>
        <v>27465020</v>
      </c>
      <c r="K301" s="84">
        <f t="shared" si="53"/>
        <v>29936872</v>
      </c>
      <c r="L301" s="85">
        <f t="shared" si="54"/>
        <v>75000</v>
      </c>
      <c r="M301" s="84">
        <f t="shared" si="55"/>
        <v>3460160.0000000005</v>
      </c>
      <c r="N301" s="38"/>
      <c r="O301" s="38"/>
    </row>
    <row r="302" spans="1:15" s="39" customFormat="1" ht="13.5" x14ac:dyDescent="0.2">
      <c r="A302" s="72">
        <v>301</v>
      </c>
      <c r="B302" s="74">
        <v>4406</v>
      </c>
      <c r="C302" s="74">
        <v>44</v>
      </c>
      <c r="D302" s="73" t="s">
        <v>25</v>
      </c>
      <c r="E302" s="73">
        <v>922</v>
      </c>
      <c r="F302" s="73">
        <v>61</v>
      </c>
      <c r="G302" s="73">
        <f t="shared" si="48"/>
        <v>983</v>
      </c>
      <c r="H302" s="73">
        <f t="shared" si="49"/>
        <v>1081.3000000000002</v>
      </c>
      <c r="I302" s="82">
        <f t="shared" si="60"/>
        <v>27940</v>
      </c>
      <c r="J302" s="83">
        <f t="shared" si="52"/>
        <v>27465020</v>
      </c>
      <c r="K302" s="84">
        <f t="shared" si="53"/>
        <v>29936872</v>
      </c>
      <c r="L302" s="85">
        <f t="shared" si="54"/>
        <v>75000</v>
      </c>
      <c r="M302" s="84">
        <f t="shared" si="55"/>
        <v>3460160.0000000005</v>
      </c>
      <c r="N302" s="38"/>
      <c r="O302" s="38"/>
    </row>
    <row r="303" spans="1:15" s="39" customFormat="1" ht="13.5" x14ac:dyDescent="0.2">
      <c r="A303" s="72">
        <v>302</v>
      </c>
      <c r="B303" s="74">
        <v>4407</v>
      </c>
      <c r="C303" s="74">
        <v>44</v>
      </c>
      <c r="D303" s="73" t="s">
        <v>16</v>
      </c>
      <c r="E303" s="73">
        <v>658</v>
      </c>
      <c r="F303" s="73">
        <v>50</v>
      </c>
      <c r="G303" s="73">
        <f t="shared" si="48"/>
        <v>708</v>
      </c>
      <c r="H303" s="73">
        <f t="shared" si="49"/>
        <v>778.80000000000007</v>
      </c>
      <c r="I303" s="82">
        <f t="shared" si="60"/>
        <v>27940</v>
      </c>
      <c r="J303" s="83">
        <f t="shared" si="52"/>
        <v>19781520</v>
      </c>
      <c r="K303" s="84">
        <f t="shared" si="53"/>
        <v>21561857</v>
      </c>
      <c r="L303" s="85">
        <f t="shared" si="54"/>
        <v>54000</v>
      </c>
      <c r="M303" s="84">
        <f t="shared" si="55"/>
        <v>2492160</v>
      </c>
      <c r="N303" s="38"/>
      <c r="O303" s="38"/>
    </row>
    <row r="304" spans="1:15" s="39" customFormat="1" ht="13.5" x14ac:dyDescent="0.2">
      <c r="A304" s="72">
        <v>303</v>
      </c>
      <c r="B304" s="74">
        <v>4408</v>
      </c>
      <c r="C304" s="74">
        <v>44</v>
      </c>
      <c r="D304" s="73" t="s">
        <v>16</v>
      </c>
      <c r="E304" s="73">
        <v>658</v>
      </c>
      <c r="F304" s="73">
        <v>50</v>
      </c>
      <c r="G304" s="73">
        <f t="shared" si="48"/>
        <v>708</v>
      </c>
      <c r="H304" s="73">
        <f t="shared" si="49"/>
        <v>778.80000000000007</v>
      </c>
      <c r="I304" s="82">
        <f t="shared" si="60"/>
        <v>27940</v>
      </c>
      <c r="J304" s="83">
        <f t="shared" si="52"/>
        <v>19781520</v>
      </c>
      <c r="K304" s="84">
        <f t="shared" si="53"/>
        <v>21561857</v>
      </c>
      <c r="L304" s="85">
        <f t="shared" si="54"/>
        <v>54000</v>
      </c>
      <c r="M304" s="84">
        <f t="shared" si="55"/>
        <v>2492160</v>
      </c>
      <c r="N304" s="38"/>
      <c r="O304" s="38"/>
    </row>
    <row r="305" spans="1:14" x14ac:dyDescent="0.3">
      <c r="A305" s="75" t="s">
        <v>19</v>
      </c>
      <c r="B305" s="76"/>
      <c r="C305" s="76"/>
      <c r="D305" s="77"/>
      <c r="E305" s="71">
        <f t="shared" ref="E305:H305" si="61">SUM(E2:E304)</f>
        <v>233197</v>
      </c>
      <c r="F305" s="71">
        <f t="shared" si="61"/>
        <v>16602</v>
      </c>
      <c r="G305" s="71">
        <f t="shared" si="61"/>
        <v>249799</v>
      </c>
      <c r="H305" s="71">
        <f t="shared" si="61"/>
        <v>274778.89999999979</v>
      </c>
      <c r="I305" s="86"/>
      <c r="J305" s="87">
        <f t="shared" ref="J305:K305" si="62">SUM(J2:J304)</f>
        <v>6594277980</v>
      </c>
      <c r="K305" s="87">
        <f t="shared" si="62"/>
        <v>7187762998</v>
      </c>
      <c r="L305" s="88"/>
      <c r="M305" s="89">
        <f>SUM(M2:M304)</f>
        <v>879292480</v>
      </c>
      <c r="N305" s="20"/>
    </row>
    <row r="306" spans="1:14" x14ac:dyDescent="0.3">
      <c r="H306" s="70"/>
    </row>
  </sheetData>
  <mergeCells count="1">
    <mergeCell ref="A305:D305"/>
  </mergeCells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FD355-4740-45DB-8070-6F5D1A30455F}">
  <dimension ref="A1:O316"/>
  <sheetViews>
    <sheetView tabSelected="1" topLeftCell="A186" zoomScale="190" zoomScaleNormal="190" workbookViewId="0">
      <selection activeCell="N199" sqref="N199"/>
    </sheetView>
  </sheetViews>
  <sheetFormatPr defaultRowHeight="16.5" x14ac:dyDescent="0.3"/>
  <cols>
    <col min="1" max="1" width="5" style="68" customWidth="1"/>
    <col min="2" max="2" width="5.42578125" style="68" customWidth="1"/>
    <col min="3" max="3" width="4.140625" style="68" customWidth="1"/>
    <col min="4" max="4" width="6.28515625" style="69" customWidth="1"/>
    <col min="5" max="7" width="5.5703125" style="69" customWidth="1"/>
    <col min="8" max="8" width="6.5703125" style="36" customWidth="1"/>
    <col min="9" max="9" width="7.7109375" style="36" customWidth="1"/>
    <col min="10" max="11" width="11.85546875" style="36" customWidth="1"/>
    <col min="12" max="12" width="8" style="36" customWidth="1"/>
    <col min="13" max="13" width="10.5703125" style="36" customWidth="1"/>
    <col min="14" max="14" width="15" style="37" customWidth="1"/>
    <col min="15" max="15" width="9.140625" style="37"/>
    <col min="16" max="16384" width="9.140625" style="36"/>
  </cols>
  <sheetData>
    <row r="1" spans="1:15" ht="60.75" customHeight="1" x14ac:dyDescent="0.3">
      <c r="A1" s="57" t="s">
        <v>1</v>
      </c>
      <c r="B1" s="67" t="s">
        <v>0</v>
      </c>
      <c r="C1" s="67" t="s">
        <v>3</v>
      </c>
      <c r="D1" s="67" t="s">
        <v>2</v>
      </c>
      <c r="E1" s="67" t="s">
        <v>18</v>
      </c>
      <c r="F1" s="67" t="s">
        <v>51</v>
      </c>
      <c r="G1" s="67" t="s">
        <v>23</v>
      </c>
      <c r="H1" s="67" t="s">
        <v>4</v>
      </c>
      <c r="I1" s="67" t="s">
        <v>66</v>
      </c>
      <c r="J1" s="67" t="s">
        <v>67</v>
      </c>
      <c r="K1" s="67" t="s">
        <v>68</v>
      </c>
      <c r="L1" s="67" t="s">
        <v>69</v>
      </c>
      <c r="M1" s="67" t="s">
        <v>70</v>
      </c>
    </row>
    <row r="2" spans="1:15" s="39" customFormat="1" ht="13.5" x14ac:dyDescent="0.2">
      <c r="A2" s="72">
        <v>1</v>
      </c>
      <c r="B2" s="72">
        <v>105</v>
      </c>
      <c r="C2" s="72">
        <v>1</v>
      </c>
      <c r="D2" s="73" t="s">
        <v>16</v>
      </c>
      <c r="E2" s="73">
        <v>608</v>
      </c>
      <c r="F2" s="73">
        <v>46</v>
      </c>
      <c r="G2" s="73">
        <f>E2+F2</f>
        <v>654</v>
      </c>
      <c r="H2" s="73">
        <f>G2*1.1</f>
        <v>719.40000000000009</v>
      </c>
      <c r="I2" s="91">
        <v>24500</v>
      </c>
      <c r="J2" s="83">
        <f>G2*I2</f>
        <v>16023000</v>
      </c>
      <c r="K2" s="84">
        <f>ROUND(J2*1.09,0)</f>
        <v>17465070</v>
      </c>
      <c r="L2" s="92">
        <f>MROUND((K2*0.03/12),500)</f>
        <v>43500</v>
      </c>
      <c r="M2" s="84">
        <f>H2*3200</f>
        <v>2302080.0000000005</v>
      </c>
      <c r="N2" s="38"/>
      <c r="O2" s="38"/>
    </row>
    <row r="3" spans="1:15" s="39" customFormat="1" ht="13.5" x14ac:dyDescent="0.2">
      <c r="A3" s="72">
        <v>2</v>
      </c>
      <c r="B3" s="72">
        <v>106</v>
      </c>
      <c r="C3" s="72">
        <v>1</v>
      </c>
      <c r="D3" s="73" t="s">
        <v>16</v>
      </c>
      <c r="E3" s="73">
        <v>608</v>
      </c>
      <c r="F3" s="73">
        <v>46</v>
      </c>
      <c r="G3" s="73">
        <f t="shared" ref="G3:G64" si="0">E3+F3</f>
        <v>654</v>
      </c>
      <c r="H3" s="73">
        <f t="shared" ref="H3:H64" si="1">G3*1.1</f>
        <v>719.40000000000009</v>
      </c>
      <c r="I3" s="91">
        <f>I2</f>
        <v>24500</v>
      </c>
      <c r="J3" s="83">
        <f t="shared" ref="J3:J66" si="2">G3*I3</f>
        <v>16023000</v>
      </c>
      <c r="K3" s="84">
        <f t="shared" ref="K3:K66" si="3">ROUND(J3*1.09,0)</f>
        <v>17465070</v>
      </c>
      <c r="L3" s="92">
        <f t="shared" ref="L3:L66" si="4">MROUND((K3*0.03/12),500)</f>
        <v>43500</v>
      </c>
      <c r="M3" s="84">
        <f t="shared" ref="M3:M66" si="5">H3*3200</f>
        <v>2302080.0000000005</v>
      </c>
      <c r="N3" s="38"/>
      <c r="O3" s="38"/>
    </row>
    <row r="4" spans="1:15" s="39" customFormat="1" ht="13.5" x14ac:dyDescent="0.2">
      <c r="A4" s="72">
        <v>3</v>
      </c>
      <c r="B4" s="72">
        <v>107</v>
      </c>
      <c r="C4" s="72">
        <v>1</v>
      </c>
      <c r="D4" s="73" t="s">
        <v>16</v>
      </c>
      <c r="E4" s="73">
        <v>532</v>
      </c>
      <c r="F4" s="73">
        <v>14</v>
      </c>
      <c r="G4" s="73">
        <f t="shared" si="0"/>
        <v>546</v>
      </c>
      <c r="H4" s="73">
        <f t="shared" si="1"/>
        <v>600.6</v>
      </c>
      <c r="I4" s="91">
        <f>I3</f>
        <v>24500</v>
      </c>
      <c r="J4" s="83">
        <f t="shared" si="2"/>
        <v>13377000</v>
      </c>
      <c r="K4" s="84">
        <f t="shared" si="3"/>
        <v>14580930</v>
      </c>
      <c r="L4" s="92">
        <f t="shared" si="4"/>
        <v>36500</v>
      </c>
      <c r="M4" s="84">
        <f t="shared" si="5"/>
        <v>1921920</v>
      </c>
      <c r="N4" s="38"/>
      <c r="O4" s="38"/>
    </row>
    <row r="5" spans="1:15" s="39" customFormat="1" ht="13.5" x14ac:dyDescent="0.2">
      <c r="A5" s="72">
        <v>4</v>
      </c>
      <c r="B5" s="72">
        <v>108</v>
      </c>
      <c r="C5" s="72">
        <v>1</v>
      </c>
      <c r="D5" s="73" t="s">
        <v>16</v>
      </c>
      <c r="E5" s="73">
        <v>532</v>
      </c>
      <c r="F5" s="73">
        <v>14</v>
      </c>
      <c r="G5" s="73">
        <f t="shared" si="0"/>
        <v>546</v>
      </c>
      <c r="H5" s="73">
        <f t="shared" si="1"/>
        <v>600.6</v>
      </c>
      <c r="I5" s="91">
        <f>I4</f>
        <v>24500</v>
      </c>
      <c r="J5" s="83">
        <f t="shared" si="2"/>
        <v>13377000</v>
      </c>
      <c r="K5" s="84">
        <f t="shared" si="3"/>
        <v>14580930</v>
      </c>
      <c r="L5" s="92">
        <f t="shared" si="4"/>
        <v>36500</v>
      </c>
      <c r="M5" s="84">
        <f t="shared" si="5"/>
        <v>1921920</v>
      </c>
      <c r="N5" s="38"/>
      <c r="O5" s="38"/>
    </row>
    <row r="6" spans="1:15" s="39" customFormat="1" ht="13.5" x14ac:dyDescent="0.2">
      <c r="A6" s="72">
        <v>5</v>
      </c>
      <c r="B6" s="72">
        <v>203</v>
      </c>
      <c r="C6" s="72">
        <v>2</v>
      </c>
      <c r="D6" s="73" t="s">
        <v>16</v>
      </c>
      <c r="E6" s="73">
        <v>654</v>
      </c>
      <c r="F6" s="73">
        <v>50</v>
      </c>
      <c r="G6" s="73">
        <f t="shared" si="0"/>
        <v>704</v>
      </c>
      <c r="H6" s="73">
        <f t="shared" si="1"/>
        <v>774.40000000000009</v>
      </c>
      <c r="I6" s="91">
        <f>I5+80</f>
        <v>24580</v>
      </c>
      <c r="J6" s="83">
        <f t="shared" si="2"/>
        <v>17304320</v>
      </c>
      <c r="K6" s="84">
        <f t="shared" si="3"/>
        <v>18861709</v>
      </c>
      <c r="L6" s="92">
        <f t="shared" si="4"/>
        <v>47000</v>
      </c>
      <c r="M6" s="84">
        <f t="shared" si="5"/>
        <v>2478080.0000000005</v>
      </c>
      <c r="N6" s="38"/>
      <c r="O6" s="38"/>
    </row>
    <row r="7" spans="1:15" s="39" customFormat="1" ht="13.5" x14ac:dyDescent="0.2">
      <c r="A7" s="72">
        <v>6</v>
      </c>
      <c r="B7" s="72">
        <v>204</v>
      </c>
      <c r="C7" s="72">
        <v>2</v>
      </c>
      <c r="D7" s="73" t="s">
        <v>16</v>
      </c>
      <c r="E7" s="73">
        <v>654</v>
      </c>
      <c r="F7" s="73">
        <v>50</v>
      </c>
      <c r="G7" s="73">
        <f t="shared" si="0"/>
        <v>704</v>
      </c>
      <c r="H7" s="73">
        <f t="shared" si="1"/>
        <v>774.40000000000009</v>
      </c>
      <c r="I7" s="91">
        <f>I6</f>
        <v>24580</v>
      </c>
      <c r="J7" s="83">
        <f t="shared" si="2"/>
        <v>17304320</v>
      </c>
      <c r="K7" s="84">
        <f t="shared" si="3"/>
        <v>18861709</v>
      </c>
      <c r="L7" s="92">
        <f t="shared" si="4"/>
        <v>47000</v>
      </c>
      <c r="M7" s="84">
        <f t="shared" si="5"/>
        <v>2478080.0000000005</v>
      </c>
      <c r="N7" s="38"/>
      <c r="O7" s="38"/>
    </row>
    <row r="8" spans="1:15" s="39" customFormat="1" ht="13.5" x14ac:dyDescent="0.2">
      <c r="A8" s="72">
        <v>7</v>
      </c>
      <c r="B8" s="72">
        <v>205</v>
      </c>
      <c r="C8" s="72">
        <v>2</v>
      </c>
      <c r="D8" s="73" t="s">
        <v>16</v>
      </c>
      <c r="E8" s="73">
        <v>608</v>
      </c>
      <c r="F8" s="73">
        <v>46</v>
      </c>
      <c r="G8" s="73">
        <f t="shared" si="0"/>
        <v>654</v>
      </c>
      <c r="H8" s="73">
        <f t="shared" si="1"/>
        <v>719.40000000000009</v>
      </c>
      <c r="I8" s="91">
        <f>I7</f>
        <v>24580</v>
      </c>
      <c r="J8" s="83">
        <f t="shared" si="2"/>
        <v>16075320</v>
      </c>
      <c r="K8" s="84">
        <f t="shared" si="3"/>
        <v>17522099</v>
      </c>
      <c r="L8" s="92">
        <f t="shared" si="4"/>
        <v>44000</v>
      </c>
      <c r="M8" s="84">
        <f t="shared" si="5"/>
        <v>2302080.0000000005</v>
      </c>
      <c r="N8" s="38"/>
      <c r="O8" s="38"/>
    </row>
    <row r="9" spans="1:15" s="39" customFormat="1" ht="13.5" x14ac:dyDescent="0.2">
      <c r="A9" s="72">
        <v>8</v>
      </c>
      <c r="B9" s="72">
        <v>206</v>
      </c>
      <c r="C9" s="72">
        <v>2</v>
      </c>
      <c r="D9" s="73" t="s">
        <v>16</v>
      </c>
      <c r="E9" s="73">
        <v>608</v>
      </c>
      <c r="F9" s="73">
        <v>46</v>
      </c>
      <c r="G9" s="73">
        <f t="shared" si="0"/>
        <v>654</v>
      </c>
      <c r="H9" s="73">
        <f t="shared" si="1"/>
        <v>719.40000000000009</v>
      </c>
      <c r="I9" s="91">
        <f>I8</f>
        <v>24580</v>
      </c>
      <c r="J9" s="83">
        <f t="shared" si="2"/>
        <v>16075320</v>
      </c>
      <c r="K9" s="84">
        <f t="shared" si="3"/>
        <v>17522099</v>
      </c>
      <c r="L9" s="92">
        <f t="shared" si="4"/>
        <v>44000</v>
      </c>
      <c r="M9" s="84">
        <f t="shared" si="5"/>
        <v>2302080.0000000005</v>
      </c>
      <c r="N9" s="38"/>
      <c r="O9" s="38"/>
    </row>
    <row r="10" spans="1:15" s="39" customFormat="1" ht="13.5" x14ac:dyDescent="0.2">
      <c r="A10" s="72">
        <v>9</v>
      </c>
      <c r="B10" s="72">
        <v>207</v>
      </c>
      <c r="C10" s="72">
        <v>2</v>
      </c>
      <c r="D10" s="73" t="s">
        <v>16</v>
      </c>
      <c r="E10" s="73">
        <v>532</v>
      </c>
      <c r="F10" s="73">
        <v>14</v>
      </c>
      <c r="G10" s="73">
        <f t="shared" si="0"/>
        <v>546</v>
      </c>
      <c r="H10" s="73">
        <f t="shared" si="1"/>
        <v>600.6</v>
      </c>
      <c r="I10" s="91">
        <f>I9</f>
        <v>24580</v>
      </c>
      <c r="J10" s="83">
        <f t="shared" si="2"/>
        <v>13420680</v>
      </c>
      <c r="K10" s="84">
        <f t="shared" si="3"/>
        <v>14628541</v>
      </c>
      <c r="L10" s="92">
        <f t="shared" si="4"/>
        <v>36500</v>
      </c>
      <c r="M10" s="84">
        <f t="shared" si="5"/>
        <v>1921920</v>
      </c>
      <c r="N10" s="38"/>
      <c r="O10" s="38"/>
    </row>
    <row r="11" spans="1:15" s="39" customFormat="1" ht="13.5" x14ac:dyDescent="0.2">
      <c r="A11" s="72">
        <v>10</v>
      </c>
      <c r="B11" s="72">
        <v>208</v>
      </c>
      <c r="C11" s="72">
        <v>2</v>
      </c>
      <c r="D11" s="73" t="s">
        <v>16</v>
      </c>
      <c r="E11" s="73">
        <v>532</v>
      </c>
      <c r="F11" s="73">
        <v>14</v>
      </c>
      <c r="G11" s="73">
        <f t="shared" si="0"/>
        <v>546</v>
      </c>
      <c r="H11" s="73">
        <f t="shared" si="1"/>
        <v>600.6</v>
      </c>
      <c r="I11" s="91">
        <f>I10</f>
        <v>24580</v>
      </c>
      <c r="J11" s="83">
        <f t="shared" si="2"/>
        <v>13420680</v>
      </c>
      <c r="K11" s="84">
        <f t="shared" si="3"/>
        <v>14628541</v>
      </c>
      <c r="L11" s="92">
        <f t="shared" si="4"/>
        <v>36500</v>
      </c>
      <c r="M11" s="84">
        <f t="shared" si="5"/>
        <v>1921920</v>
      </c>
      <c r="N11" s="38"/>
      <c r="O11" s="38"/>
    </row>
    <row r="12" spans="1:15" s="39" customFormat="1" ht="13.5" x14ac:dyDescent="0.2">
      <c r="A12" s="72">
        <v>11</v>
      </c>
      <c r="B12" s="72">
        <v>303</v>
      </c>
      <c r="C12" s="72">
        <v>3</v>
      </c>
      <c r="D12" s="73" t="s">
        <v>16</v>
      </c>
      <c r="E12" s="73">
        <v>654</v>
      </c>
      <c r="F12" s="73">
        <v>50</v>
      </c>
      <c r="G12" s="73">
        <f t="shared" si="0"/>
        <v>704</v>
      </c>
      <c r="H12" s="73">
        <f t="shared" si="1"/>
        <v>774.40000000000009</v>
      </c>
      <c r="I12" s="91">
        <f>I11+80</f>
        <v>24660</v>
      </c>
      <c r="J12" s="83">
        <f t="shared" si="2"/>
        <v>17360640</v>
      </c>
      <c r="K12" s="84">
        <f t="shared" si="3"/>
        <v>18923098</v>
      </c>
      <c r="L12" s="92">
        <f t="shared" si="4"/>
        <v>47500</v>
      </c>
      <c r="M12" s="84">
        <f t="shared" si="5"/>
        <v>2478080.0000000005</v>
      </c>
      <c r="N12" s="38"/>
      <c r="O12" s="38"/>
    </row>
    <row r="13" spans="1:15" s="39" customFormat="1" ht="13.5" x14ac:dyDescent="0.2">
      <c r="A13" s="72">
        <v>12</v>
      </c>
      <c r="B13" s="72">
        <v>304</v>
      </c>
      <c r="C13" s="72">
        <v>3</v>
      </c>
      <c r="D13" s="73" t="s">
        <v>16</v>
      </c>
      <c r="E13" s="73">
        <v>654</v>
      </c>
      <c r="F13" s="73">
        <v>50</v>
      </c>
      <c r="G13" s="73">
        <f t="shared" si="0"/>
        <v>704</v>
      </c>
      <c r="H13" s="73">
        <f t="shared" si="1"/>
        <v>774.40000000000009</v>
      </c>
      <c r="I13" s="91">
        <f>I12</f>
        <v>24660</v>
      </c>
      <c r="J13" s="83">
        <f t="shared" si="2"/>
        <v>17360640</v>
      </c>
      <c r="K13" s="84">
        <f t="shared" si="3"/>
        <v>18923098</v>
      </c>
      <c r="L13" s="92">
        <f t="shared" si="4"/>
        <v>47500</v>
      </c>
      <c r="M13" s="84">
        <f t="shared" si="5"/>
        <v>2478080.0000000005</v>
      </c>
      <c r="N13" s="38"/>
      <c r="O13" s="38"/>
    </row>
    <row r="14" spans="1:15" s="39" customFormat="1" ht="13.5" x14ac:dyDescent="0.2">
      <c r="A14" s="72">
        <v>13</v>
      </c>
      <c r="B14" s="72">
        <v>305</v>
      </c>
      <c r="C14" s="72">
        <v>3</v>
      </c>
      <c r="D14" s="73" t="s">
        <v>16</v>
      </c>
      <c r="E14" s="73">
        <v>608</v>
      </c>
      <c r="F14" s="73">
        <v>46</v>
      </c>
      <c r="G14" s="73">
        <f t="shared" si="0"/>
        <v>654</v>
      </c>
      <c r="H14" s="73">
        <f t="shared" si="1"/>
        <v>719.40000000000009</v>
      </c>
      <c r="I14" s="91">
        <f>I13</f>
        <v>24660</v>
      </c>
      <c r="J14" s="83">
        <f t="shared" si="2"/>
        <v>16127640</v>
      </c>
      <c r="K14" s="84">
        <f t="shared" si="3"/>
        <v>17579128</v>
      </c>
      <c r="L14" s="92">
        <f t="shared" si="4"/>
        <v>44000</v>
      </c>
      <c r="M14" s="84">
        <f t="shared" si="5"/>
        <v>2302080.0000000005</v>
      </c>
      <c r="N14" s="38"/>
      <c r="O14" s="38"/>
    </row>
    <row r="15" spans="1:15" s="39" customFormat="1" ht="13.5" x14ac:dyDescent="0.2">
      <c r="A15" s="72">
        <v>14</v>
      </c>
      <c r="B15" s="72">
        <v>306</v>
      </c>
      <c r="C15" s="72">
        <v>3</v>
      </c>
      <c r="D15" s="73" t="s">
        <v>16</v>
      </c>
      <c r="E15" s="73">
        <v>608</v>
      </c>
      <c r="F15" s="73">
        <v>46</v>
      </c>
      <c r="G15" s="73">
        <f t="shared" si="0"/>
        <v>654</v>
      </c>
      <c r="H15" s="73">
        <f t="shared" si="1"/>
        <v>719.40000000000009</v>
      </c>
      <c r="I15" s="91">
        <f>I14</f>
        <v>24660</v>
      </c>
      <c r="J15" s="83">
        <f t="shared" si="2"/>
        <v>16127640</v>
      </c>
      <c r="K15" s="84">
        <f t="shared" si="3"/>
        <v>17579128</v>
      </c>
      <c r="L15" s="92">
        <f t="shared" si="4"/>
        <v>44000</v>
      </c>
      <c r="M15" s="84">
        <f t="shared" si="5"/>
        <v>2302080.0000000005</v>
      </c>
      <c r="N15" s="38"/>
      <c r="O15" s="38"/>
    </row>
    <row r="16" spans="1:15" s="39" customFormat="1" ht="13.5" x14ac:dyDescent="0.2">
      <c r="A16" s="72">
        <v>15</v>
      </c>
      <c r="B16" s="72">
        <v>307</v>
      </c>
      <c r="C16" s="72">
        <v>3</v>
      </c>
      <c r="D16" s="73" t="s">
        <v>16</v>
      </c>
      <c r="E16" s="73">
        <v>532</v>
      </c>
      <c r="F16" s="73">
        <v>14</v>
      </c>
      <c r="G16" s="73">
        <f t="shared" si="0"/>
        <v>546</v>
      </c>
      <c r="H16" s="73">
        <f t="shared" si="1"/>
        <v>600.6</v>
      </c>
      <c r="I16" s="91">
        <f>I15</f>
        <v>24660</v>
      </c>
      <c r="J16" s="83">
        <f t="shared" si="2"/>
        <v>13464360</v>
      </c>
      <c r="K16" s="84">
        <f t="shared" si="3"/>
        <v>14676152</v>
      </c>
      <c r="L16" s="92">
        <f t="shared" si="4"/>
        <v>36500</v>
      </c>
      <c r="M16" s="84">
        <f t="shared" si="5"/>
        <v>1921920</v>
      </c>
      <c r="N16" s="38"/>
      <c r="O16" s="38"/>
    </row>
    <row r="17" spans="1:15" s="39" customFormat="1" ht="13.5" x14ac:dyDescent="0.2">
      <c r="A17" s="72">
        <v>16</v>
      </c>
      <c r="B17" s="72">
        <v>308</v>
      </c>
      <c r="C17" s="72">
        <v>3</v>
      </c>
      <c r="D17" s="73" t="s">
        <v>16</v>
      </c>
      <c r="E17" s="73">
        <v>532</v>
      </c>
      <c r="F17" s="73">
        <v>14</v>
      </c>
      <c r="G17" s="73">
        <f t="shared" si="0"/>
        <v>546</v>
      </c>
      <c r="H17" s="73">
        <f t="shared" si="1"/>
        <v>600.6</v>
      </c>
      <c r="I17" s="91">
        <f>I16</f>
        <v>24660</v>
      </c>
      <c r="J17" s="83">
        <f t="shared" si="2"/>
        <v>13464360</v>
      </c>
      <c r="K17" s="84">
        <f t="shared" si="3"/>
        <v>14676152</v>
      </c>
      <c r="L17" s="92">
        <f t="shared" si="4"/>
        <v>36500</v>
      </c>
      <c r="M17" s="84">
        <f t="shared" si="5"/>
        <v>1921920</v>
      </c>
      <c r="N17" s="38"/>
      <c r="O17" s="38"/>
    </row>
    <row r="18" spans="1:15" s="39" customFormat="1" ht="13.5" x14ac:dyDescent="0.2">
      <c r="A18" s="72">
        <v>17</v>
      </c>
      <c r="B18" s="72">
        <v>403</v>
      </c>
      <c r="C18" s="72">
        <v>4</v>
      </c>
      <c r="D18" s="73" t="s">
        <v>16</v>
      </c>
      <c r="E18" s="73">
        <v>654</v>
      </c>
      <c r="F18" s="73">
        <v>50</v>
      </c>
      <c r="G18" s="73">
        <f t="shared" si="0"/>
        <v>704</v>
      </c>
      <c r="H18" s="73">
        <f t="shared" si="1"/>
        <v>774.40000000000009</v>
      </c>
      <c r="I18" s="91">
        <f>I17+80</f>
        <v>24740</v>
      </c>
      <c r="J18" s="83">
        <f t="shared" si="2"/>
        <v>17416960</v>
      </c>
      <c r="K18" s="84">
        <f t="shared" si="3"/>
        <v>18984486</v>
      </c>
      <c r="L18" s="92">
        <f t="shared" si="4"/>
        <v>47500</v>
      </c>
      <c r="M18" s="84">
        <f t="shared" si="5"/>
        <v>2478080.0000000005</v>
      </c>
      <c r="N18" s="38"/>
      <c r="O18" s="38"/>
    </row>
    <row r="19" spans="1:15" s="39" customFormat="1" ht="13.5" x14ac:dyDescent="0.2">
      <c r="A19" s="72">
        <v>18</v>
      </c>
      <c r="B19" s="72">
        <v>404</v>
      </c>
      <c r="C19" s="72">
        <v>4</v>
      </c>
      <c r="D19" s="73" t="s">
        <v>16</v>
      </c>
      <c r="E19" s="73">
        <v>654</v>
      </c>
      <c r="F19" s="73">
        <v>50</v>
      </c>
      <c r="G19" s="73">
        <f t="shared" si="0"/>
        <v>704</v>
      </c>
      <c r="H19" s="73">
        <f t="shared" si="1"/>
        <v>774.40000000000009</v>
      </c>
      <c r="I19" s="91">
        <f>I18</f>
        <v>24740</v>
      </c>
      <c r="J19" s="83">
        <f t="shared" si="2"/>
        <v>17416960</v>
      </c>
      <c r="K19" s="84">
        <f t="shared" si="3"/>
        <v>18984486</v>
      </c>
      <c r="L19" s="92">
        <f t="shared" si="4"/>
        <v>47500</v>
      </c>
      <c r="M19" s="84">
        <f t="shared" si="5"/>
        <v>2478080.0000000005</v>
      </c>
      <c r="N19" s="38"/>
      <c r="O19" s="38"/>
    </row>
    <row r="20" spans="1:15" s="39" customFormat="1" ht="13.5" x14ac:dyDescent="0.2">
      <c r="A20" s="72">
        <v>19</v>
      </c>
      <c r="B20" s="72">
        <v>405</v>
      </c>
      <c r="C20" s="72">
        <v>4</v>
      </c>
      <c r="D20" s="73" t="s">
        <v>16</v>
      </c>
      <c r="E20" s="73">
        <v>608</v>
      </c>
      <c r="F20" s="73">
        <v>46</v>
      </c>
      <c r="G20" s="73">
        <f t="shared" si="0"/>
        <v>654</v>
      </c>
      <c r="H20" s="73">
        <f t="shared" si="1"/>
        <v>719.40000000000009</v>
      </c>
      <c r="I20" s="91">
        <f>I19</f>
        <v>24740</v>
      </c>
      <c r="J20" s="83">
        <f t="shared" si="2"/>
        <v>16179960</v>
      </c>
      <c r="K20" s="84">
        <f t="shared" si="3"/>
        <v>17636156</v>
      </c>
      <c r="L20" s="92">
        <f t="shared" si="4"/>
        <v>44000</v>
      </c>
      <c r="M20" s="84">
        <f t="shared" si="5"/>
        <v>2302080.0000000005</v>
      </c>
      <c r="N20" s="38"/>
      <c r="O20" s="38"/>
    </row>
    <row r="21" spans="1:15" s="39" customFormat="1" ht="13.5" x14ac:dyDescent="0.2">
      <c r="A21" s="72">
        <v>20</v>
      </c>
      <c r="B21" s="72">
        <v>406</v>
      </c>
      <c r="C21" s="72">
        <v>4</v>
      </c>
      <c r="D21" s="73" t="s">
        <v>16</v>
      </c>
      <c r="E21" s="73">
        <v>608</v>
      </c>
      <c r="F21" s="73">
        <v>46</v>
      </c>
      <c r="G21" s="73">
        <f t="shared" si="0"/>
        <v>654</v>
      </c>
      <c r="H21" s="73">
        <f t="shared" si="1"/>
        <v>719.40000000000009</v>
      </c>
      <c r="I21" s="91">
        <f>I20</f>
        <v>24740</v>
      </c>
      <c r="J21" s="83">
        <f t="shared" si="2"/>
        <v>16179960</v>
      </c>
      <c r="K21" s="84">
        <f t="shared" si="3"/>
        <v>17636156</v>
      </c>
      <c r="L21" s="92">
        <f t="shared" si="4"/>
        <v>44000</v>
      </c>
      <c r="M21" s="84">
        <f t="shared" si="5"/>
        <v>2302080.0000000005</v>
      </c>
      <c r="N21" s="38"/>
      <c r="O21" s="38"/>
    </row>
    <row r="22" spans="1:15" s="39" customFormat="1" ht="13.5" x14ac:dyDescent="0.2">
      <c r="A22" s="72">
        <v>21</v>
      </c>
      <c r="B22" s="72">
        <v>407</v>
      </c>
      <c r="C22" s="72">
        <v>4</v>
      </c>
      <c r="D22" s="73" t="s">
        <v>16</v>
      </c>
      <c r="E22" s="73">
        <v>532</v>
      </c>
      <c r="F22" s="73">
        <v>14</v>
      </c>
      <c r="G22" s="73">
        <f t="shared" si="0"/>
        <v>546</v>
      </c>
      <c r="H22" s="73">
        <f t="shared" si="1"/>
        <v>600.6</v>
      </c>
      <c r="I22" s="91">
        <f>I21</f>
        <v>24740</v>
      </c>
      <c r="J22" s="83">
        <f t="shared" si="2"/>
        <v>13508040</v>
      </c>
      <c r="K22" s="84">
        <f t="shared" si="3"/>
        <v>14723764</v>
      </c>
      <c r="L22" s="92">
        <f t="shared" si="4"/>
        <v>37000</v>
      </c>
      <c r="M22" s="84">
        <f t="shared" si="5"/>
        <v>1921920</v>
      </c>
      <c r="N22" s="38"/>
      <c r="O22" s="38"/>
    </row>
    <row r="23" spans="1:15" s="39" customFormat="1" ht="13.5" x14ac:dyDescent="0.2">
      <c r="A23" s="72">
        <v>22</v>
      </c>
      <c r="B23" s="72">
        <v>408</v>
      </c>
      <c r="C23" s="72">
        <v>4</v>
      </c>
      <c r="D23" s="73" t="s">
        <v>16</v>
      </c>
      <c r="E23" s="73">
        <v>532</v>
      </c>
      <c r="F23" s="73">
        <v>14</v>
      </c>
      <c r="G23" s="73">
        <f t="shared" si="0"/>
        <v>546</v>
      </c>
      <c r="H23" s="73">
        <f t="shared" si="1"/>
        <v>600.6</v>
      </c>
      <c r="I23" s="91">
        <f>I22</f>
        <v>24740</v>
      </c>
      <c r="J23" s="83">
        <f t="shared" si="2"/>
        <v>13508040</v>
      </c>
      <c r="K23" s="84">
        <f t="shared" si="3"/>
        <v>14723764</v>
      </c>
      <c r="L23" s="92">
        <f t="shared" si="4"/>
        <v>37000</v>
      </c>
      <c r="M23" s="84">
        <f t="shared" si="5"/>
        <v>1921920</v>
      </c>
      <c r="N23" s="38"/>
      <c r="O23" s="38"/>
    </row>
    <row r="24" spans="1:15" s="39" customFormat="1" ht="13.5" x14ac:dyDescent="0.2">
      <c r="A24" s="72">
        <v>23</v>
      </c>
      <c r="B24" s="72">
        <v>503</v>
      </c>
      <c r="C24" s="72">
        <v>5</v>
      </c>
      <c r="D24" s="73" t="s">
        <v>16</v>
      </c>
      <c r="E24" s="73">
        <v>654</v>
      </c>
      <c r="F24" s="73">
        <v>50</v>
      </c>
      <c r="G24" s="73">
        <f t="shared" si="0"/>
        <v>704</v>
      </c>
      <c r="H24" s="73">
        <f t="shared" si="1"/>
        <v>774.40000000000009</v>
      </c>
      <c r="I24" s="91">
        <f>I23+80</f>
        <v>24820</v>
      </c>
      <c r="J24" s="83">
        <f t="shared" si="2"/>
        <v>17473280</v>
      </c>
      <c r="K24" s="84">
        <f t="shared" si="3"/>
        <v>19045875</v>
      </c>
      <c r="L24" s="92">
        <f t="shared" si="4"/>
        <v>47500</v>
      </c>
      <c r="M24" s="84">
        <f t="shared" si="5"/>
        <v>2478080.0000000005</v>
      </c>
      <c r="N24" s="38"/>
      <c r="O24" s="38"/>
    </row>
    <row r="25" spans="1:15" s="39" customFormat="1" ht="13.5" x14ac:dyDescent="0.2">
      <c r="A25" s="72">
        <v>24</v>
      </c>
      <c r="B25" s="72">
        <v>504</v>
      </c>
      <c r="C25" s="72">
        <v>5</v>
      </c>
      <c r="D25" s="73" t="s">
        <v>16</v>
      </c>
      <c r="E25" s="73">
        <v>654</v>
      </c>
      <c r="F25" s="73">
        <v>50</v>
      </c>
      <c r="G25" s="73">
        <f t="shared" si="0"/>
        <v>704</v>
      </c>
      <c r="H25" s="73">
        <f t="shared" si="1"/>
        <v>774.40000000000009</v>
      </c>
      <c r="I25" s="91">
        <f>I24</f>
        <v>24820</v>
      </c>
      <c r="J25" s="83">
        <f t="shared" si="2"/>
        <v>17473280</v>
      </c>
      <c r="K25" s="84">
        <f t="shared" si="3"/>
        <v>19045875</v>
      </c>
      <c r="L25" s="92">
        <f t="shared" si="4"/>
        <v>47500</v>
      </c>
      <c r="M25" s="84">
        <f t="shared" si="5"/>
        <v>2478080.0000000005</v>
      </c>
      <c r="N25" s="38"/>
      <c r="O25" s="38"/>
    </row>
    <row r="26" spans="1:15" s="39" customFormat="1" ht="13.5" x14ac:dyDescent="0.2">
      <c r="A26" s="72">
        <v>25</v>
      </c>
      <c r="B26" s="72">
        <v>505</v>
      </c>
      <c r="C26" s="72">
        <v>5</v>
      </c>
      <c r="D26" s="73" t="s">
        <v>16</v>
      </c>
      <c r="E26" s="73">
        <v>608</v>
      </c>
      <c r="F26" s="73">
        <v>46</v>
      </c>
      <c r="G26" s="73">
        <f t="shared" si="0"/>
        <v>654</v>
      </c>
      <c r="H26" s="73">
        <f t="shared" si="1"/>
        <v>719.40000000000009</v>
      </c>
      <c r="I26" s="91">
        <f>I25</f>
        <v>24820</v>
      </c>
      <c r="J26" s="83">
        <f t="shared" si="2"/>
        <v>16232280</v>
      </c>
      <c r="K26" s="84">
        <f t="shared" si="3"/>
        <v>17693185</v>
      </c>
      <c r="L26" s="92">
        <f t="shared" si="4"/>
        <v>44000</v>
      </c>
      <c r="M26" s="84">
        <f t="shared" si="5"/>
        <v>2302080.0000000005</v>
      </c>
      <c r="N26" s="38"/>
      <c r="O26" s="38"/>
    </row>
    <row r="27" spans="1:15" s="39" customFormat="1" ht="13.5" x14ac:dyDescent="0.2">
      <c r="A27" s="72">
        <v>26</v>
      </c>
      <c r="B27" s="72">
        <v>506</v>
      </c>
      <c r="C27" s="72">
        <v>5</v>
      </c>
      <c r="D27" s="73" t="s">
        <v>16</v>
      </c>
      <c r="E27" s="73">
        <v>608</v>
      </c>
      <c r="F27" s="73">
        <v>46</v>
      </c>
      <c r="G27" s="73">
        <f t="shared" si="0"/>
        <v>654</v>
      </c>
      <c r="H27" s="73">
        <f t="shared" si="1"/>
        <v>719.40000000000009</v>
      </c>
      <c r="I27" s="91">
        <f>I26</f>
        <v>24820</v>
      </c>
      <c r="J27" s="83">
        <f t="shared" si="2"/>
        <v>16232280</v>
      </c>
      <c r="K27" s="84">
        <f t="shared" si="3"/>
        <v>17693185</v>
      </c>
      <c r="L27" s="92">
        <f t="shared" si="4"/>
        <v>44000</v>
      </c>
      <c r="M27" s="84">
        <f t="shared" si="5"/>
        <v>2302080.0000000005</v>
      </c>
      <c r="N27" s="38"/>
      <c r="O27" s="38"/>
    </row>
    <row r="28" spans="1:15" s="39" customFormat="1" ht="13.5" x14ac:dyDescent="0.2">
      <c r="A28" s="72">
        <v>27</v>
      </c>
      <c r="B28" s="72">
        <v>507</v>
      </c>
      <c r="C28" s="72">
        <v>5</v>
      </c>
      <c r="D28" s="73" t="s">
        <v>16</v>
      </c>
      <c r="E28" s="73">
        <v>532</v>
      </c>
      <c r="F28" s="73">
        <v>14</v>
      </c>
      <c r="G28" s="73">
        <f t="shared" si="0"/>
        <v>546</v>
      </c>
      <c r="H28" s="73">
        <f t="shared" si="1"/>
        <v>600.6</v>
      </c>
      <c r="I28" s="91">
        <f>I27</f>
        <v>24820</v>
      </c>
      <c r="J28" s="83">
        <f t="shared" si="2"/>
        <v>13551720</v>
      </c>
      <c r="K28" s="84">
        <f t="shared" si="3"/>
        <v>14771375</v>
      </c>
      <c r="L28" s="92">
        <f t="shared" si="4"/>
        <v>37000</v>
      </c>
      <c r="M28" s="84">
        <f t="shared" si="5"/>
        <v>1921920</v>
      </c>
      <c r="N28" s="38"/>
      <c r="O28" s="38"/>
    </row>
    <row r="29" spans="1:15" s="39" customFormat="1" ht="13.5" x14ac:dyDescent="0.2">
      <c r="A29" s="72">
        <v>28</v>
      </c>
      <c r="B29" s="72">
        <v>508</v>
      </c>
      <c r="C29" s="72">
        <v>5</v>
      </c>
      <c r="D29" s="73" t="s">
        <v>16</v>
      </c>
      <c r="E29" s="73">
        <v>532</v>
      </c>
      <c r="F29" s="73">
        <v>14</v>
      </c>
      <c r="G29" s="73">
        <f t="shared" si="0"/>
        <v>546</v>
      </c>
      <c r="H29" s="73">
        <f t="shared" si="1"/>
        <v>600.6</v>
      </c>
      <c r="I29" s="91">
        <f>I28</f>
        <v>24820</v>
      </c>
      <c r="J29" s="83">
        <f t="shared" si="2"/>
        <v>13551720</v>
      </c>
      <c r="K29" s="84">
        <f t="shared" si="3"/>
        <v>14771375</v>
      </c>
      <c r="L29" s="92">
        <f t="shared" si="4"/>
        <v>37000</v>
      </c>
      <c r="M29" s="84">
        <f t="shared" si="5"/>
        <v>1921920</v>
      </c>
      <c r="N29" s="38"/>
      <c r="O29" s="38"/>
    </row>
    <row r="30" spans="1:15" s="39" customFormat="1" ht="13.5" x14ac:dyDescent="0.2">
      <c r="A30" s="72">
        <v>29</v>
      </c>
      <c r="B30" s="72">
        <v>603</v>
      </c>
      <c r="C30" s="72">
        <v>6</v>
      </c>
      <c r="D30" s="73" t="s">
        <v>16</v>
      </c>
      <c r="E30" s="73">
        <v>654</v>
      </c>
      <c r="F30" s="73">
        <v>50</v>
      </c>
      <c r="G30" s="73">
        <f t="shared" si="0"/>
        <v>704</v>
      </c>
      <c r="H30" s="73">
        <f t="shared" si="1"/>
        <v>774.40000000000009</v>
      </c>
      <c r="I30" s="91">
        <f>I29+80</f>
        <v>24900</v>
      </c>
      <c r="J30" s="83">
        <f t="shared" si="2"/>
        <v>17529600</v>
      </c>
      <c r="K30" s="84">
        <f t="shared" si="3"/>
        <v>19107264</v>
      </c>
      <c r="L30" s="92">
        <f t="shared" si="4"/>
        <v>48000</v>
      </c>
      <c r="M30" s="84">
        <f t="shared" si="5"/>
        <v>2478080.0000000005</v>
      </c>
      <c r="N30" s="38"/>
      <c r="O30" s="38"/>
    </row>
    <row r="31" spans="1:15" s="39" customFormat="1" ht="13.5" x14ac:dyDescent="0.2">
      <c r="A31" s="72">
        <v>30</v>
      </c>
      <c r="B31" s="72">
        <v>604</v>
      </c>
      <c r="C31" s="72">
        <v>6</v>
      </c>
      <c r="D31" s="73" t="s">
        <v>16</v>
      </c>
      <c r="E31" s="73">
        <v>654</v>
      </c>
      <c r="F31" s="73">
        <v>50</v>
      </c>
      <c r="G31" s="73">
        <f t="shared" si="0"/>
        <v>704</v>
      </c>
      <c r="H31" s="73">
        <f t="shared" si="1"/>
        <v>774.40000000000009</v>
      </c>
      <c r="I31" s="91">
        <f>I30</f>
        <v>24900</v>
      </c>
      <c r="J31" s="83">
        <f t="shared" si="2"/>
        <v>17529600</v>
      </c>
      <c r="K31" s="84">
        <f t="shared" si="3"/>
        <v>19107264</v>
      </c>
      <c r="L31" s="92">
        <f t="shared" si="4"/>
        <v>48000</v>
      </c>
      <c r="M31" s="84">
        <f t="shared" si="5"/>
        <v>2478080.0000000005</v>
      </c>
      <c r="N31" s="38"/>
      <c r="O31" s="38"/>
    </row>
    <row r="32" spans="1:15" s="39" customFormat="1" ht="13.5" x14ac:dyDescent="0.2">
      <c r="A32" s="72">
        <v>31</v>
      </c>
      <c r="B32" s="72">
        <v>605</v>
      </c>
      <c r="C32" s="72">
        <v>6</v>
      </c>
      <c r="D32" s="73" t="s">
        <v>16</v>
      </c>
      <c r="E32" s="73">
        <v>608</v>
      </c>
      <c r="F32" s="73">
        <v>46</v>
      </c>
      <c r="G32" s="73">
        <f t="shared" si="0"/>
        <v>654</v>
      </c>
      <c r="H32" s="73">
        <f t="shared" si="1"/>
        <v>719.40000000000009</v>
      </c>
      <c r="I32" s="91">
        <f>I31</f>
        <v>24900</v>
      </c>
      <c r="J32" s="83">
        <f t="shared" si="2"/>
        <v>16284600</v>
      </c>
      <c r="K32" s="84">
        <f t="shared" si="3"/>
        <v>17750214</v>
      </c>
      <c r="L32" s="92">
        <f t="shared" si="4"/>
        <v>44500</v>
      </c>
      <c r="M32" s="84">
        <f t="shared" si="5"/>
        <v>2302080.0000000005</v>
      </c>
      <c r="N32" s="38"/>
      <c r="O32" s="38"/>
    </row>
    <row r="33" spans="1:15" s="39" customFormat="1" ht="13.5" x14ac:dyDescent="0.2">
      <c r="A33" s="72">
        <v>32</v>
      </c>
      <c r="B33" s="72">
        <v>606</v>
      </c>
      <c r="C33" s="72">
        <v>6</v>
      </c>
      <c r="D33" s="73" t="s">
        <v>16</v>
      </c>
      <c r="E33" s="73">
        <v>608</v>
      </c>
      <c r="F33" s="73">
        <v>46</v>
      </c>
      <c r="G33" s="73">
        <f t="shared" si="0"/>
        <v>654</v>
      </c>
      <c r="H33" s="73">
        <f t="shared" si="1"/>
        <v>719.40000000000009</v>
      </c>
      <c r="I33" s="91">
        <f>I32</f>
        <v>24900</v>
      </c>
      <c r="J33" s="83">
        <f t="shared" si="2"/>
        <v>16284600</v>
      </c>
      <c r="K33" s="84">
        <f t="shared" si="3"/>
        <v>17750214</v>
      </c>
      <c r="L33" s="92">
        <f t="shared" si="4"/>
        <v>44500</v>
      </c>
      <c r="M33" s="84">
        <f t="shared" si="5"/>
        <v>2302080.0000000005</v>
      </c>
      <c r="N33" s="38"/>
      <c r="O33" s="38"/>
    </row>
    <row r="34" spans="1:15" s="39" customFormat="1" ht="13.5" x14ac:dyDescent="0.2">
      <c r="A34" s="72">
        <v>33</v>
      </c>
      <c r="B34" s="72">
        <v>607</v>
      </c>
      <c r="C34" s="72">
        <v>6</v>
      </c>
      <c r="D34" s="73" t="s">
        <v>16</v>
      </c>
      <c r="E34" s="73">
        <v>532</v>
      </c>
      <c r="F34" s="73">
        <v>14</v>
      </c>
      <c r="G34" s="73">
        <f t="shared" si="0"/>
        <v>546</v>
      </c>
      <c r="H34" s="73">
        <f t="shared" si="1"/>
        <v>600.6</v>
      </c>
      <c r="I34" s="91">
        <f>I33</f>
        <v>24900</v>
      </c>
      <c r="J34" s="83">
        <f t="shared" si="2"/>
        <v>13595400</v>
      </c>
      <c r="K34" s="84">
        <f t="shared" si="3"/>
        <v>14818986</v>
      </c>
      <c r="L34" s="92">
        <f t="shared" si="4"/>
        <v>37000</v>
      </c>
      <c r="M34" s="84">
        <f t="shared" si="5"/>
        <v>1921920</v>
      </c>
      <c r="N34" s="38"/>
      <c r="O34" s="38"/>
    </row>
    <row r="35" spans="1:15" s="39" customFormat="1" ht="13.5" x14ac:dyDescent="0.2">
      <c r="A35" s="72">
        <v>34</v>
      </c>
      <c r="B35" s="72">
        <v>608</v>
      </c>
      <c r="C35" s="72">
        <v>6</v>
      </c>
      <c r="D35" s="73" t="s">
        <v>16</v>
      </c>
      <c r="E35" s="73">
        <v>532</v>
      </c>
      <c r="F35" s="73">
        <v>14</v>
      </c>
      <c r="G35" s="73">
        <f t="shared" si="0"/>
        <v>546</v>
      </c>
      <c r="H35" s="73">
        <f t="shared" si="1"/>
        <v>600.6</v>
      </c>
      <c r="I35" s="91">
        <f>I34</f>
        <v>24900</v>
      </c>
      <c r="J35" s="83">
        <f t="shared" si="2"/>
        <v>13595400</v>
      </c>
      <c r="K35" s="84">
        <f t="shared" si="3"/>
        <v>14818986</v>
      </c>
      <c r="L35" s="92">
        <f t="shared" si="4"/>
        <v>37000</v>
      </c>
      <c r="M35" s="84">
        <f t="shared" si="5"/>
        <v>1921920</v>
      </c>
      <c r="N35" s="38"/>
      <c r="O35" s="38"/>
    </row>
    <row r="36" spans="1:15" s="39" customFormat="1" ht="13.5" x14ac:dyDescent="0.2">
      <c r="A36" s="72">
        <v>35</v>
      </c>
      <c r="B36" s="72">
        <v>703</v>
      </c>
      <c r="C36" s="72">
        <v>7</v>
      </c>
      <c r="D36" s="73" t="s">
        <v>16</v>
      </c>
      <c r="E36" s="73">
        <v>654</v>
      </c>
      <c r="F36" s="73">
        <v>50</v>
      </c>
      <c r="G36" s="73">
        <f t="shared" si="0"/>
        <v>704</v>
      </c>
      <c r="H36" s="73">
        <f t="shared" si="1"/>
        <v>774.40000000000009</v>
      </c>
      <c r="I36" s="91">
        <f>I35+80</f>
        <v>24980</v>
      </c>
      <c r="J36" s="83">
        <f t="shared" si="2"/>
        <v>17585920</v>
      </c>
      <c r="K36" s="84">
        <f t="shared" si="3"/>
        <v>19168653</v>
      </c>
      <c r="L36" s="92">
        <f t="shared" si="4"/>
        <v>48000</v>
      </c>
      <c r="M36" s="84">
        <f t="shared" si="5"/>
        <v>2478080.0000000005</v>
      </c>
      <c r="N36" s="38"/>
      <c r="O36" s="38"/>
    </row>
    <row r="37" spans="1:15" s="39" customFormat="1" ht="13.5" x14ac:dyDescent="0.2">
      <c r="A37" s="72">
        <v>36</v>
      </c>
      <c r="B37" s="72">
        <v>704</v>
      </c>
      <c r="C37" s="72">
        <v>7</v>
      </c>
      <c r="D37" s="73" t="s">
        <v>16</v>
      </c>
      <c r="E37" s="73">
        <v>654</v>
      </c>
      <c r="F37" s="73">
        <v>50</v>
      </c>
      <c r="G37" s="73">
        <f t="shared" si="0"/>
        <v>704</v>
      </c>
      <c r="H37" s="73">
        <f t="shared" si="1"/>
        <v>774.40000000000009</v>
      </c>
      <c r="I37" s="91">
        <f>I36</f>
        <v>24980</v>
      </c>
      <c r="J37" s="83">
        <f t="shared" si="2"/>
        <v>17585920</v>
      </c>
      <c r="K37" s="84">
        <f t="shared" si="3"/>
        <v>19168653</v>
      </c>
      <c r="L37" s="92">
        <f t="shared" si="4"/>
        <v>48000</v>
      </c>
      <c r="M37" s="84">
        <f t="shared" si="5"/>
        <v>2478080.0000000005</v>
      </c>
      <c r="N37" s="38"/>
      <c r="O37" s="38"/>
    </row>
    <row r="38" spans="1:15" s="39" customFormat="1" ht="13.5" x14ac:dyDescent="0.2">
      <c r="A38" s="72">
        <v>37</v>
      </c>
      <c r="B38" s="72">
        <v>705</v>
      </c>
      <c r="C38" s="72">
        <v>7</v>
      </c>
      <c r="D38" s="73" t="s">
        <v>16</v>
      </c>
      <c r="E38" s="73">
        <v>608</v>
      </c>
      <c r="F38" s="73">
        <v>46</v>
      </c>
      <c r="G38" s="73">
        <f t="shared" si="0"/>
        <v>654</v>
      </c>
      <c r="H38" s="73">
        <f t="shared" si="1"/>
        <v>719.40000000000009</v>
      </c>
      <c r="I38" s="91">
        <f>I37</f>
        <v>24980</v>
      </c>
      <c r="J38" s="83">
        <f t="shared" si="2"/>
        <v>16336920</v>
      </c>
      <c r="K38" s="84">
        <f t="shared" si="3"/>
        <v>17807243</v>
      </c>
      <c r="L38" s="92">
        <f t="shared" si="4"/>
        <v>44500</v>
      </c>
      <c r="M38" s="84">
        <f t="shared" si="5"/>
        <v>2302080.0000000005</v>
      </c>
      <c r="N38" s="38"/>
      <c r="O38" s="38"/>
    </row>
    <row r="39" spans="1:15" s="39" customFormat="1" ht="13.5" x14ac:dyDescent="0.2">
      <c r="A39" s="72">
        <v>38</v>
      </c>
      <c r="B39" s="72">
        <v>706</v>
      </c>
      <c r="C39" s="72">
        <v>7</v>
      </c>
      <c r="D39" s="73" t="s">
        <v>16</v>
      </c>
      <c r="E39" s="73">
        <v>608</v>
      </c>
      <c r="F39" s="73">
        <v>46</v>
      </c>
      <c r="G39" s="73">
        <f t="shared" si="0"/>
        <v>654</v>
      </c>
      <c r="H39" s="73">
        <f t="shared" si="1"/>
        <v>719.40000000000009</v>
      </c>
      <c r="I39" s="91">
        <f>I38</f>
        <v>24980</v>
      </c>
      <c r="J39" s="83">
        <f t="shared" si="2"/>
        <v>16336920</v>
      </c>
      <c r="K39" s="84">
        <f t="shared" si="3"/>
        <v>17807243</v>
      </c>
      <c r="L39" s="92">
        <f t="shared" si="4"/>
        <v>44500</v>
      </c>
      <c r="M39" s="84">
        <f t="shared" si="5"/>
        <v>2302080.0000000005</v>
      </c>
      <c r="N39" s="38"/>
      <c r="O39" s="38"/>
    </row>
    <row r="40" spans="1:15" s="39" customFormat="1" ht="13.5" x14ac:dyDescent="0.2">
      <c r="A40" s="72">
        <v>39</v>
      </c>
      <c r="B40" s="72">
        <v>707</v>
      </c>
      <c r="C40" s="72">
        <v>7</v>
      </c>
      <c r="D40" s="73" t="s">
        <v>16</v>
      </c>
      <c r="E40" s="73">
        <v>532</v>
      </c>
      <c r="F40" s="73">
        <v>14</v>
      </c>
      <c r="G40" s="73">
        <f t="shared" si="0"/>
        <v>546</v>
      </c>
      <c r="H40" s="73">
        <f t="shared" si="1"/>
        <v>600.6</v>
      </c>
      <c r="I40" s="91">
        <f>I39</f>
        <v>24980</v>
      </c>
      <c r="J40" s="83">
        <f t="shared" si="2"/>
        <v>13639080</v>
      </c>
      <c r="K40" s="84">
        <f t="shared" si="3"/>
        <v>14866597</v>
      </c>
      <c r="L40" s="92">
        <f t="shared" si="4"/>
        <v>37000</v>
      </c>
      <c r="M40" s="84">
        <f t="shared" si="5"/>
        <v>1921920</v>
      </c>
      <c r="N40" s="38"/>
      <c r="O40" s="38"/>
    </row>
    <row r="41" spans="1:15" s="39" customFormat="1" ht="13.5" x14ac:dyDescent="0.2">
      <c r="A41" s="72">
        <v>40</v>
      </c>
      <c r="B41" s="72">
        <v>708</v>
      </c>
      <c r="C41" s="72">
        <v>7</v>
      </c>
      <c r="D41" s="73" t="s">
        <v>16</v>
      </c>
      <c r="E41" s="73">
        <v>532</v>
      </c>
      <c r="F41" s="73">
        <v>14</v>
      </c>
      <c r="G41" s="73">
        <f t="shared" si="0"/>
        <v>546</v>
      </c>
      <c r="H41" s="73">
        <f t="shared" si="1"/>
        <v>600.6</v>
      </c>
      <c r="I41" s="91">
        <f>I40</f>
        <v>24980</v>
      </c>
      <c r="J41" s="83">
        <f t="shared" si="2"/>
        <v>13639080</v>
      </c>
      <c r="K41" s="84">
        <f t="shared" si="3"/>
        <v>14866597</v>
      </c>
      <c r="L41" s="92">
        <f t="shared" si="4"/>
        <v>37000</v>
      </c>
      <c r="M41" s="84">
        <f t="shared" si="5"/>
        <v>1921920</v>
      </c>
      <c r="N41" s="38"/>
      <c r="O41" s="38"/>
    </row>
    <row r="42" spans="1:15" s="39" customFormat="1" ht="13.5" x14ac:dyDescent="0.2">
      <c r="A42" s="72">
        <v>41</v>
      </c>
      <c r="B42" s="72">
        <v>803</v>
      </c>
      <c r="C42" s="72">
        <v>8</v>
      </c>
      <c r="D42" s="73" t="s">
        <v>16</v>
      </c>
      <c r="E42" s="73">
        <v>654</v>
      </c>
      <c r="F42" s="73">
        <v>50</v>
      </c>
      <c r="G42" s="73">
        <f t="shared" si="0"/>
        <v>704</v>
      </c>
      <c r="H42" s="73">
        <f t="shared" si="1"/>
        <v>774.40000000000009</v>
      </c>
      <c r="I42" s="91">
        <f>I41+80</f>
        <v>25060</v>
      </c>
      <c r="J42" s="83">
        <f t="shared" si="2"/>
        <v>17642240</v>
      </c>
      <c r="K42" s="84">
        <f t="shared" si="3"/>
        <v>19230042</v>
      </c>
      <c r="L42" s="92">
        <f t="shared" si="4"/>
        <v>48000</v>
      </c>
      <c r="M42" s="84">
        <f t="shared" si="5"/>
        <v>2478080.0000000005</v>
      </c>
      <c r="N42" s="38"/>
      <c r="O42" s="38"/>
    </row>
    <row r="43" spans="1:15" s="39" customFormat="1" ht="13.5" x14ac:dyDescent="0.2">
      <c r="A43" s="72">
        <v>42</v>
      </c>
      <c r="B43" s="72">
        <v>804</v>
      </c>
      <c r="C43" s="72">
        <v>8</v>
      </c>
      <c r="D43" s="73" t="s">
        <v>16</v>
      </c>
      <c r="E43" s="73">
        <v>654</v>
      </c>
      <c r="F43" s="73">
        <v>50</v>
      </c>
      <c r="G43" s="73">
        <f t="shared" si="0"/>
        <v>704</v>
      </c>
      <c r="H43" s="73">
        <f t="shared" si="1"/>
        <v>774.40000000000009</v>
      </c>
      <c r="I43" s="91">
        <f>I42</f>
        <v>25060</v>
      </c>
      <c r="J43" s="83">
        <f t="shared" si="2"/>
        <v>17642240</v>
      </c>
      <c r="K43" s="84">
        <f t="shared" si="3"/>
        <v>19230042</v>
      </c>
      <c r="L43" s="92">
        <f t="shared" si="4"/>
        <v>48000</v>
      </c>
      <c r="M43" s="84">
        <f t="shared" si="5"/>
        <v>2478080.0000000005</v>
      </c>
      <c r="N43" s="38"/>
      <c r="O43" s="38"/>
    </row>
    <row r="44" spans="1:15" s="39" customFormat="1" ht="13.5" x14ac:dyDescent="0.2">
      <c r="A44" s="72">
        <v>43</v>
      </c>
      <c r="B44" s="72">
        <v>807</v>
      </c>
      <c r="C44" s="72">
        <v>8</v>
      </c>
      <c r="D44" s="73" t="s">
        <v>16</v>
      </c>
      <c r="E44" s="73">
        <v>532</v>
      </c>
      <c r="F44" s="73">
        <v>14</v>
      </c>
      <c r="G44" s="73">
        <f t="shared" si="0"/>
        <v>546</v>
      </c>
      <c r="H44" s="73">
        <f t="shared" si="1"/>
        <v>600.6</v>
      </c>
      <c r="I44" s="91">
        <f>I43</f>
        <v>25060</v>
      </c>
      <c r="J44" s="83">
        <f t="shared" si="2"/>
        <v>13682760</v>
      </c>
      <c r="K44" s="84">
        <f t="shared" si="3"/>
        <v>14914208</v>
      </c>
      <c r="L44" s="92">
        <f t="shared" si="4"/>
        <v>37500</v>
      </c>
      <c r="M44" s="84">
        <f t="shared" si="5"/>
        <v>1921920</v>
      </c>
      <c r="N44" s="38"/>
      <c r="O44" s="38"/>
    </row>
    <row r="45" spans="1:15" s="39" customFormat="1" ht="13.5" x14ac:dyDescent="0.2">
      <c r="A45" s="72">
        <v>44</v>
      </c>
      <c r="B45" s="72">
        <v>808</v>
      </c>
      <c r="C45" s="72">
        <v>8</v>
      </c>
      <c r="D45" s="73" t="s">
        <v>16</v>
      </c>
      <c r="E45" s="73">
        <v>532</v>
      </c>
      <c r="F45" s="73">
        <v>14</v>
      </c>
      <c r="G45" s="73">
        <f t="shared" si="0"/>
        <v>546</v>
      </c>
      <c r="H45" s="73">
        <f t="shared" si="1"/>
        <v>600.6</v>
      </c>
      <c r="I45" s="91">
        <f>I44</f>
        <v>25060</v>
      </c>
      <c r="J45" s="83">
        <f t="shared" si="2"/>
        <v>13682760</v>
      </c>
      <c r="K45" s="84">
        <f t="shared" si="3"/>
        <v>14914208</v>
      </c>
      <c r="L45" s="92">
        <f t="shared" si="4"/>
        <v>37500</v>
      </c>
      <c r="M45" s="84">
        <f t="shared" si="5"/>
        <v>1921920</v>
      </c>
      <c r="N45" s="38"/>
      <c r="O45" s="38"/>
    </row>
    <row r="46" spans="1:15" s="39" customFormat="1" ht="13.5" x14ac:dyDescent="0.2">
      <c r="A46" s="72">
        <v>45</v>
      </c>
      <c r="B46" s="72">
        <v>903</v>
      </c>
      <c r="C46" s="72">
        <v>9</v>
      </c>
      <c r="D46" s="73" t="s">
        <v>16</v>
      </c>
      <c r="E46" s="73">
        <v>654</v>
      </c>
      <c r="F46" s="73">
        <v>50</v>
      </c>
      <c r="G46" s="73">
        <f t="shared" si="0"/>
        <v>704</v>
      </c>
      <c r="H46" s="73">
        <f t="shared" si="1"/>
        <v>774.40000000000009</v>
      </c>
      <c r="I46" s="91">
        <f>I45+80</f>
        <v>25140</v>
      </c>
      <c r="J46" s="83">
        <f t="shared" si="2"/>
        <v>17698560</v>
      </c>
      <c r="K46" s="84">
        <f t="shared" si="3"/>
        <v>19291430</v>
      </c>
      <c r="L46" s="92">
        <f t="shared" si="4"/>
        <v>48000</v>
      </c>
      <c r="M46" s="84">
        <f t="shared" si="5"/>
        <v>2478080.0000000005</v>
      </c>
      <c r="N46" s="38"/>
      <c r="O46" s="38"/>
    </row>
    <row r="47" spans="1:15" s="39" customFormat="1" ht="13.5" x14ac:dyDescent="0.2">
      <c r="A47" s="72">
        <v>46</v>
      </c>
      <c r="B47" s="72">
        <v>904</v>
      </c>
      <c r="C47" s="72">
        <v>9</v>
      </c>
      <c r="D47" s="73" t="s">
        <v>16</v>
      </c>
      <c r="E47" s="73">
        <v>654</v>
      </c>
      <c r="F47" s="73">
        <v>50</v>
      </c>
      <c r="G47" s="73">
        <f t="shared" si="0"/>
        <v>704</v>
      </c>
      <c r="H47" s="73">
        <f t="shared" si="1"/>
        <v>774.40000000000009</v>
      </c>
      <c r="I47" s="91">
        <f>I46</f>
        <v>25140</v>
      </c>
      <c r="J47" s="83">
        <f t="shared" si="2"/>
        <v>17698560</v>
      </c>
      <c r="K47" s="84">
        <f t="shared" si="3"/>
        <v>19291430</v>
      </c>
      <c r="L47" s="92">
        <f t="shared" si="4"/>
        <v>48000</v>
      </c>
      <c r="M47" s="84">
        <f t="shared" si="5"/>
        <v>2478080.0000000005</v>
      </c>
      <c r="N47" s="38"/>
      <c r="O47" s="38"/>
    </row>
    <row r="48" spans="1:15" s="39" customFormat="1" ht="13.5" x14ac:dyDescent="0.2">
      <c r="A48" s="72">
        <v>47</v>
      </c>
      <c r="B48" s="72">
        <v>905</v>
      </c>
      <c r="C48" s="72">
        <v>9</v>
      </c>
      <c r="D48" s="73" t="s">
        <v>16</v>
      </c>
      <c r="E48" s="73">
        <v>608</v>
      </c>
      <c r="F48" s="73">
        <v>46</v>
      </c>
      <c r="G48" s="73">
        <f t="shared" si="0"/>
        <v>654</v>
      </c>
      <c r="H48" s="73">
        <f t="shared" si="1"/>
        <v>719.40000000000009</v>
      </c>
      <c r="I48" s="91">
        <f>I47</f>
        <v>25140</v>
      </c>
      <c r="J48" s="83">
        <f t="shared" si="2"/>
        <v>16441560</v>
      </c>
      <c r="K48" s="84">
        <f t="shared" si="3"/>
        <v>17921300</v>
      </c>
      <c r="L48" s="92">
        <f t="shared" si="4"/>
        <v>45000</v>
      </c>
      <c r="M48" s="84">
        <f t="shared" si="5"/>
        <v>2302080.0000000005</v>
      </c>
      <c r="N48" s="38"/>
      <c r="O48" s="38"/>
    </row>
    <row r="49" spans="1:15" s="39" customFormat="1" ht="13.5" x14ac:dyDescent="0.2">
      <c r="A49" s="72">
        <v>48</v>
      </c>
      <c r="B49" s="72">
        <v>906</v>
      </c>
      <c r="C49" s="72">
        <v>9</v>
      </c>
      <c r="D49" s="73" t="s">
        <v>16</v>
      </c>
      <c r="E49" s="73">
        <v>608</v>
      </c>
      <c r="F49" s="73">
        <v>46</v>
      </c>
      <c r="G49" s="73">
        <f t="shared" si="0"/>
        <v>654</v>
      </c>
      <c r="H49" s="73">
        <f t="shared" si="1"/>
        <v>719.40000000000009</v>
      </c>
      <c r="I49" s="91">
        <f>I48</f>
        <v>25140</v>
      </c>
      <c r="J49" s="83">
        <f t="shared" si="2"/>
        <v>16441560</v>
      </c>
      <c r="K49" s="84">
        <f t="shared" si="3"/>
        <v>17921300</v>
      </c>
      <c r="L49" s="92">
        <f t="shared" si="4"/>
        <v>45000</v>
      </c>
      <c r="M49" s="84">
        <f t="shared" si="5"/>
        <v>2302080.0000000005</v>
      </c>
      <c r="N49" s="38"/>
      <c r="O49" s="38"/>
    </row>
    <row r="50" spans="1:15" s="39" customFormat="1" ht="13.5" x14ac:dyDescent="0.2">
      <c r="A50" s="72">
        <v>49</v>
      </c>
      <c r="B50" s="72">
        <v>907</v>
      </c>
      <c r="C50" s="72">
        <v>9</v>
      </c>
      <c r="D50" s="73" t="s">
        <v>16</v>
      </c>
      <c r="E50" s="73">
        <v>532</v>
      </c>
      <c r="F50" s="73">
        <v>14</v>
      </c>
      <c r="G50" s="73">
        <f t="shared" si="0"/>
        <v>546</v>
      </c>
      <c r="H50" s="73">
        <f t="shared" si="1"/>
        <v>600.6</v>
      </c>
      <c r="I50" s="91">
        <f>I49</f>
        <v>25140</v>
      </c>
      <c r="J50" s="83">
        <f t="shared" si="2"/>
        <v>13726440</v>
      </c>
      <c r="K50" s="84">
        <f t="shared" si="3"/>
        <v>14961820</v>
      </c>
      <c r="L50" s="92">
        <f t="shared" si="4"/>
        <v>37500</v>
      </c>
      <c r="M50" s="84">
        <f t="shared" si="5"/>
        <v>1921920</v>
      </c>
      <c r="N50" s="38"/>
      <c r="O50" s="38"/>
    </row>
    <row r="51" spans="1:15" s="39" customFormat="1" ht="13.5" x14ac:dyDescent="0.2">
      <c r="A51" s="72">
        <v>50</v>
      </c>
      <c r="B51" s="72">
        <v>908</v>
      </c>
      <c r="C51" s="72">
        <v>9</v>
      </c>
      <c r="D51" s="73" t="s">
        <v>16</v>
      </c>
      <c r="E51" s="73">
        <v>532</v>
      </c>
      <c r="F51" s="73">
        <v>14</v>
      </c>
      <c r="G51" s="73">
        <f t="shared" si="0"/>
        <v>546</v>
      </c>
      <c r="H51" s="73">
        <f t="shared" si="1"/>
        <v>600.6</v>
      </c>
      <c r="I51" s="91">
        <f>I50</f>
        <v>25140</v>
      </c>
      <c r="J51" s="83">
        <f t="shared" si="2"/>
        <v>13726440</v>
      </c>
      <c r="K51" s="84">
        <f t="shared" si="3"/>
        <v>14961820</v>
      </c>
      <c r="L51" s="92">
        <f t="shared" si="4"/>
        <v>37500</v>
      </c>
      <c r="M51" s="84">
        <f t="shared" si="5"/>
        <v>1921920</v>
      </c>
      <c r="N51" s="38"/>
      <c r="O51" s="38"/>
    </row>
    <row r="52" spans="1:15" s="39" customFormat="1" ht="13.5" x14ac:dyDescent="0.2">
      <c r="A52" s="72">
        <v>51</v>
      </c>
      <c r="B52" s="72">
        <v>1001</v>
      </c>
      <c r="C52" s="72">
        <v>10</v>
      </c>
      <c r="D52" s="73" t="s">
        <v>16</v>
      </c>
      <c r="E52" s="73">
        <v>608</v>
      </c>
      <c r="F52" s="73">
        <v>46</v>
      </c>
      <c r="G52" s="73">
        <f t="shared" si="0"/>
        <v>654</v>
      </c>
      <c r="H52" s="73">
        <f t="shared" si="1"/>
        <v>719.40000000000009</v>
      </c>
      <c r="I52" s="91">
        <f>I51+80</f>
        <v>25220</v>
      </c>
      <c r="J52" s="83">
        <f t="shared" si="2"/>
        <v>16493880</v>
      </c>
      <c r="K52" s="84">
        <f t="shared" si="3"/>
        <v>17978329</v>
      </c>
      <c r="L52" s="92">
        <f t="shared" si="4"/>
        <v>45000</v>
      </c>
      <c r="M52" s="84">
        <f t="shared" si="5"/>
        <v>2302080.0000000005</v>
      </c>
      <c r="N52" s="38"/>
      <c r="O52" s="38"/>
    </row>
    <row r="53" spans="1:15" s="39" customFormat="1" ht="13.5" x14ac:dyDescent="0.2">
      <c r="A53" s="72">
        <v>52</v>
      </c>
      <c r="B53" s="72">
        <v>1002</v>
      </c>
      <c r="C53" s="72">
        <v>10</v>
      </c>
      <c r="D53" s="73" t="s">
        <v>16</v>
      </c>
      <c r="E53" s="73">
        <v>608</v>
      </c>
      <c r="F53" s="73">
        <v>46</v>
      </c>
      <c r="G53" s="73">
        <f t="shared" si="0"/>
        <v>654</v>
      </c>
      <c r="H53" s="73">
        <f t="shared" si="1"/>
        <v>719.40000000000009</v>
      </c>
      <c r="I53" s="91">
        <f>I52</f>
        <v>25220</v>
      </c>
      <c r="J53" s="83">
        <f t="shared" si="2"/>
        <v>16493880</v>
      </c>
      <c r="K53" s="84">
        <f t="shared" si="3"/>
        <v>17978329</v>
      </c>
      <c r="L53" s="92">
        <f t="shared" si="4"/>
        <v>45000</v>
      </c>
      <c r="M53" s="84">
        <f t="shared" si="5"/>
        <v>2302080.0000000005</v>
      </c>
      <c r="N53" s="38"/>
      <c r="O53" s="38"/>
    </row>
    <row r="54" spans="1:15" s="39" customFormat="1" ht="13.5" x14ac:dyDescent="0.2">
      <c r="A54" s="72">
        <v>53</v>
      </c>
      <c r="B54" s="72">
        <v>1003</v>
      </c>
      <c r="C54" s="72">
        <v>10</v>
      </c>
      <c r="D54" s="73" t="s">
        <v>16</v>
      </c>
      <c r="E54" s="73">
        <v>654</v>
      </c>
      <c r="F54" s="73">
        <v>50</v>
      </c>
      <c r="G54" s="73">
        <f t="shared" si="0"/>
        <v>704</v>
      </c>
      <c r="H54" s="73">
        <f t="shared" si="1"/>
        <v>774.40000000000009</v>
      </c>
      <c r="I54" s="91">
        <f>I53</f>
        <v>25220</v>
      </c>
      <c r="J54" s="83">
        <f t="shared" si="2"/>
        <v>17754880</v>
      </c>
      <c r="K54" s="84">
        <f t="shared" si="3"/>
        <v>19352819</v>
      </c>
      <c r="L54" s="92">
        <f t="shared" si="4"/>
        <v>48500</v>
      </c>
      <c r="M54" s="84">
        <f t="shared" si="5"/>
        <v>2478080.0000000005</v>
      </c>
      <c r="N54" s="38"/>
      <c r="O54" s="38"/>
    </row>
    <row r="55" spans="1:15" s="39" customFormat="1" ht="13.5" x14ac:dyDescent="0.2">
      <c r="A55" s="72">
        <v>54</v>
      </c>
      <c r="B55" s="72">
        <v>1004</v>
      </c>
      <c r="C55" s="72">
        <v>10</v>
      </c>
      <c r="D55" s="73" t="s">
        <v>16</v>
      </c>
      <c r="E55" s="73">
        <v>654</v>
      </c>
      <c r="F55" s="73">
        <v>50</v>
      </c>
      <c r="G55" s="73">
        <f t="shared" si="0"/>
        <v>704</v>
      </c>
      <c r="H55" s="73">
        <f t="shared" si="1"/>
        <v>774.40000000000009</v>
      </c>
      <c r="I55" s="91">
        <f>I54</f>
        <v>25220</v>
      </c>
      <c r="J55" s="83">
        <f t="shared" si="2"/>
        <v>17754880</v>
      </c>
      <c r="K55" s="84">
        <f t="shared" si="3"/>
        <v>19352819</v>
      </c>
      <c r="L55" s="92">
        <f t="shared" si="4"/>
        <v>48500</v>
      </c>
      <c r="M55" s="84">
        <f t="shared" si="5"/>
        <v>2478080.0000000005</v>
      </c>
      <c r="N55" s="38"/>
      <c r="O55" s="38"/>
    </row>
    <row r="56" spans="1:15" s="39" customFormat="1" ht="13.5" x14ac:dyDescent="0.2">
      <c r="A56" s="72">
        <v>55</v>
      </c>
      <c r="B56" s="72">
        <v>1005</v>
      </c>
      <c r="C56" s="72">
        <v>10</v>
      </c>
      <c r="D56" s="73" t="s">
        <v>16</v>
      </c>
      <c r="E56" s="73">
        <v>608</v>
      </c>
      <c r="F56" s="73">
        <v>46</v>
      </c>
      <c r="G56" s="73">
        <f t="shared" si="0"/>
        <v>654</v>
      </c>
      <c r="H56" s="73">
        <f t="shared" si="1"/>
        <v>719.40000000000009</v>
      </c>
      <c r="I56" s="91">
        <f>I55</f>
        <v>25220</v>
      </c>
      <c r="J56" s="83">
        <f t="shared" si="2"/>
        <v>16493880</v>
      </c>
      <c r="K56" s="84">
        <f t="shared" si="3"/>
        <v>17978329</v>
      </c>
      <c r="L56" s="92">
        <f t="shared" si="4"/>
        <v>45000</v>
      </c>
      <c r="M56" s="84">
        <f t="shared" si="5"/>
        <v>2302080.0000000005</v>
      </c>
      <c r="N56" s="38"/>
      <c r="O56" s="38"/>
    </row>
    <row r="57" spans="1:15" s="39" customFormat="1" ht="13.5" x14ac:dyDescent="0.2">
      <c r="A57" s="72">
        <v>56</v>
      </c>
      <c r="B57" s="72">
        <v>1006</v>
      </c>
      <c r="C57" s="72">
        <v>10</v>
      </c>
      <c r="D57" s="73" t="s">
        <v>16</v>
      </c>
      <c r="E57" s="73">
        <v>608</v>
      </c>
      <c r="F57" s="73">
        <v>46</v>
      </c>
      <c r="G57" s="73">
        <f t="shared" si="0"/>
        <v>654</v>
      </c>
      <c r="H57" s="73">
        <f t="shared" si="1"/>
        <v>719.40000000000009</v>
      </c>
      <c r="I57" s="91">
        <f>I56</f>
        <v>25220</v>
      </c>
      <c r="J57" s="83">
        <f t="shared" si="2"/>
        <v>16493880</v>
      </c>
      <c r="K57" s="84">
        <f t="shared" si="3"/>
        <v>17978329</v>
      </c>
      <c r="L57" s="92">
        <f t="shared" si="4"/>
        <v>45000</v>
      </c>
      <c r="M57" s="84">
        <f t="shared" si="5"/>
        <v>2302080.0000000005</v>
      </c>
      <c r="N57" s="38"/>
      <c r="O57" s="38"/>
    </row>
    <row r="58" spans="1:15" s="39" customFormat="1" ht="13.5" x14ac:dyDescent="0.2">
      <c r="A58" s="72">
        <v>57</v>
      </c>
      <c r="B58" s="72">
        <v>1007</v>
      </c>
      <c r="C58" s="72">
        <v>10</v>
      </c>
      <c r="D58" s="73" t="s">
        <v>16</v>
      </c>
      <c r="E58" s="73">
        <v>532</v>
      </c>
      <c r="F58" s="73">
        <v>14</v>
      </c>
      <c r="G58" s="73">
        <f t="shared" si="0"/>
        <v>546</v>
      </c>
      <c r="H58" s="73">
        <f t="shared" si="1"/>
        <v>600.6</v>
      </c>
      <c r="I58" s="91">
        <f>I57</f>
        <v>25220</v>
      </c>
      <c r="J58" s="83">
        <f t="shared" si="2"/>
        <v>13770120</v>
      </c>
      <c r="K58" s="84">
        <f t="shared" si="3"/>
        <v>15009431</v>
      </c>
      <c r="L58" s="92">
        <f t="shared" si="4"/>
        <v>37500</v>
      </c>
      <c r="M58" s="84">
        <f t="shared" si="5"/>
        <v>1921920</v>
      </c>
      <c r="N58" s="38"/>
      <c r="O58" s="38"/>
    </row>
    <row r="59" spans="1:15" s="39" customFormat="1" ht="13.5" x14ac:dyDescent="0.2">
      <c r="A59" s="72">
        <v>58</v>
      </c>
      <c r="B59" s="72">
        <v>1008</v>
      </c>
      <c r="C59" s="72">
        <v>10</v>
      </c>
      <c r="D59" s="73" t="s">
        <v>16</v>
      </c>
      <c r="E59" s="73">
        <v>532</v>
      </c>
      <c r="F59" s="73">
        <v>14</v>
      </c>
      <c r="G59" s="73">
        <f t="shared" si="0"/>
        <v>546</v>
      </c>
      <c r="H59" s="73">
        <f t="shared" si="1"/>
        <v>600.6</v>
      </c>
      <c r="I59" s="91">
        <f>I58</f>
        <v>25220</v>
      </c>
      <c r="J59" s="83">
        <f t="shared" si="2"/>
        <v>13770120</v>
      </c>
      <c r="K59" s="84">
        <f t="shared" si="3"/>
        <v>15009431</v>
      </c>
      <c r="L59" s="92">
        <f t="shared" si="4"/>
        <v>37500</v>
      </c>
      <c r="M59" s="84">
        <f t="shared" si="5"/>
        <v>1921920</v>
      </c>
      <c r="N59" s="38"/>
      <c r="O59" s="38"/>
    </row>
    <row r="60" spans="1:15" s="39" customFormat="1" ht="13.5" x14ac:dyDescent="0.2">
      <c r="A60" s="72">
        <v>59</v>
      </c>
      <c r="B60" s="72">
        <v>1101</v>
      </c>
      <c r="C60" s="72">
        <v>11</v>
      </c>
      <c r="D60" s="73" t="s">
        <v>16</v>
      </c>
      <c r="E60" s="73">
        <v>608</v>
      </c>
      <c r="F60" s="73">
        <v>46</v>
      </c>
      <c r="G60" s="73">
        <f t="shared" si="0"/>
        <v>654</v>
      </c>
      <c r="H60" s="73">
        <f t="shared" si="1"/>
        <v>719.40000000000009</v>
      </c>
      <c r="I60" s="91">
        <f>I59+80</f>
        <v>25300</v>
      </c>
      <c r="J60" s="83">
        <f t="shared" si="2"/>
        <v>16546200</v>
      </c>
      <c r="K60" s="84">
        <f t="shared" si="3"/>
        <v>18035358</v>
      </c>
      <c r="L60" s="92">
        <f t="shared" si="4"/>
        <v>45000</v>
      </c>
      <c r="M60" s="84">
        <f t="shared" si="5"/>
        <v>2302080.0000000005</v>
      </c>
      <c r="N60" s="38"/>
      <c r="O60" s="38"/>
    </row>
    <row r="61" spans="1:15" s="39" customFormat="1" ht="13.5" x14ac:dyDescent="0.2">
      <c r="A61" s="72">
        <v>60</v>
      </c>
      <c r="B61" s="72">
        <v>1102</v>
      </c>
      <c r="C61" s="72">
        <v>11</v>
      </c>
      <c r="D61" s="73" t="s">
        <v>16</v>
      </c>
      <c r="E61" s="73">
        <v>608</v>
      </c>
      <c r="F61" s="73">
        <v>46</v>
      </c>
      <c r="G61" s="73">
        <f t="shared" si="0"/>
        <v>654</v>
      </c>
      <c r="H61" s="73">
        <f t="shared" si="1"/>
        <v>719.40000000000009</v>
      </c>
      <c r="I61" s="91">
        <f>I60</f>
        <v>25300</v>
      </c>
      <c r="J61" s="83">
        <f t="shared" si="2"/>
        <v>16546200</v>
      </c>
      <c r="K61" s="84">
        <f t="shared" si="3"/>
        <v>18035358</v>
      </c>
      <c r="L61" s="92">
        <f t="shared" si="4"/>
        <v>45000</v>
      </c>
      <c r="M61" s="84">
        <f t="shared" si="5"/>
        <v>2302080.0000000005</v>
      </c>
      <c r="N61" s="38"/>
      <c r="O61" s="38"/>
    </row>
    <row r="62" spans="1:15" s="39" customFormat="1" ht="13.5" x14ac:dyDescent="0.2">
      <c r="A62" s="72">
        <v>61</v>
      </c>
      <c r="B62" s="72">
        <v>1103</v>
      </c>
      <c r="C62" s="72">
        <v>11</v>
      </c>
      <c r="D62" s="73" t="s">
        <v>16</v>
      </c>
      <c r="E62" s="73">
        <v>654</v>
      </c>
      <c r="F62" s="73">
        <v>50</v>
      </c>
      <c r="G62" s="73">
        <f t="shared" si="0"/>
        <v>704</v>
      </c>
      <c r="H62" s="73">
        <f t="shared" si="1"/>
        <v>774.40000000000009</v>
      </c>
      <c r="I62" s="91">
        <f>I61</f>
        <v>25300</v>
      </c>
      <c r="J62" s="83">
        <f t="shared" si="2"/>
        <v>17811200</v>
      </c>
      <c r="K62" s="84">
        <f t="shared" si="3"/>
        <v>19414208</v>
      </c>
      <c r="L62" s="92">
        <f t="shared" si="4"/>
        <v>48500</v>
      </c>
      <c r="M62" s="84">
        <f t="shared" si="5"/>
        <v>2478080.0000000005</v>
      </c>
      <c r="N62" s="38"/>
      <c r="O62" s="38"/>
    </row>
    <row r="63" spans="1:15" s="39" customFormat="1" ht="13.5" x14ac:dyDescent="0.2">
      <c r="A63" s="72">
        <v>62</v>
      </c>
      <c r="B63" s="72">
        <v>1104</v>
      </c>
      <c r="C63" s="72">
        <v>11</v>
      </c>
      <c r="D63" s="73" t="s">
        <v>16</v>
      </c>
      <c r="E63" s="73">
        <v>654</v>
      </c>
      <c r="F63" s="73">
        <v>50</v>
      </c>
      <c r="G63" s="73">
        <f t="shared" si="0"/>
        <v>704</v>
      </c>
      <c r="H63" s="73">
        <f t="shared" si="1"/>
        <v>774.40000000000009</v>
      </c>
      <c r="I63" s="91">
        <f>I62</f>
        <v>25300</v>
      </c>
      <c r="J63" s="83">
        <f t="shared" si="2"/>
        <v>17811200</v>
      </c>
      <c r="K63" s="84">
        <f t="shared" si="3"/>
        <v>19414208</v>
      </c>
      <c r="L63" s="92">
        <f t="shared" si="4"/>
        <v>48500</v>
      </c>
      <c r="M63" s="84">
        <f t="shared" si="5"/>
        <v>2478080.0000000005</v>
      </c>
      <c r="N63" s="38"/>
      <c r="O63" s="38"/>
    </row>
    <row r="64" spans="1:15" s="39" customFormat="1" ht="13.5" x14ac:dyDescent="0.2">
      <c r="A64" s="72">
        <v>63</v>
      </c>
      <c r="B64" s="72">
        <v>1105</v>
      </c>
      <c r="C64" s="72">
        <v>11</v>
      </c>
      <c r="D64" s="73" t="s">
        <v>16</v>
      </c>
      <c r="E64" s="73">
        <v>608</v>
      </c>
      <c r="F64" s="73">
        <v>46</v>
      </c>
      <c r="G64" s="73">
        <f t="shared" si="0"/>
        <v>654</v>
      </c>
      <c r="H64" s="73">
        <f t="shared" si="1"/>
        <v>719.40000000000009</v>
      </c>
      <c r="I64" s="91">
        <f>I63</f>
        <v>25300</v>
      </c>
      <c r="J64" s="83">
        <f t="shared" si="2"/>
        <v>16546200</v>
      </c>
      <c r="K64" s="84">
        <f t="shared" si="3"/>
        <v>18035358</v>
      </c>
      <c r="L64" s="92">
        <f t="shared" si="4"/>
        <v>45000</v>
      </c>
      <c r="M64" s="84">
        <f t="shared" si="5"/>
        <v>2302080.0000000005</v>
      </c>
      <c r="N64" s="38"/>
      <c r="O64" s="38"/>
    </row>
    <row r="65" spans="1:15" s="39" customFormat="1" ht="13.5" x14ac:dyDescent="0.2">
      <c r="A65" s="72">
        <v>64</v>
      </c>
      <c r="B65" s="72">
        <v>1106</v>
      </c>
      <c r="C65" s="72">
        <v>11</v>
      </c>
      <c r="D65" s="73" t="s">
        <v>16</v>
      </c>
      <c r="E65" s="73">
        <v>608</v>
      </c>
      <c r="F65" s="73">
        <v>46</v>
      </c>
      <c r="G65" s="73">
        <f t="shared" ref="G65:G126" si="6">E65+F65</f>
        <v>654</v>
      </c>
      <c r="H65" s="73">
        <f t="shared" ref="H65:H126" si="7">G65*1.1</f>
        <v>719.40000000000009</v>
      </c>
      <c r="I65" s="91">
        <f>I64</f>
        <v>25300</v>
      </c>
      <c r="J65" s="83">
        <f t="shared" si="2"/>
        <v>16546200</v>
      </c>
      <c r="K65" s="84">
        <f t="shared" si="3"/>
        <v>18035358</v>
      </c>
      <c r="L65" s="92">
        <f t="shared" si="4"/>
        <v>45000</v>
      </c>
      <c r="M65" s="84">
        <f t="shared" si="5"/>
        <v>2302080.0000000005</v>
      </c>
      <c r="N65" s="38"/>
      <c r="O65" s="38"/>
    </row>
    <row r="66" spans="1:15" s="39" customFormat="1" ht="13.5" x14ac:dyDescent="0.2">
      <c r="A66" s="72">
        <v>65</v>
      </c>
      <c r="B66" s="72">
        <v>1107</v>
      </c>
      <c r="C66" s="72">
        <v>11</v>
      </c>
      <c r="D66" s="73" t="s">
        <v>16</v>
      </c>
      <c r="E66" s="73">
        <v>532</v>
      </c>
      <c r="F66" s="73">
        <v>14</v>
      </c>
      <c r="G66" s="73">
        <f t="shared" si="6"/>
        <v>546</v>
      </c>
      <c r="H66" s="73">
        <f t="shared" si="7"/>
        <v>600.6</v>
      </c>
      <c r="I66" s="91">
        <f>I65</f>
        <v>25300</v>
      </c>
      <c r="J66" s="83">
        <f t="shared" si="2"/>
        <v>13813800</v>
      </c>
      <c r="K66" s="84">
        <f t="shared" si="3"/>
        <v>15057042</v>
      </c>
      <c r="L66" s="92">
        <f t="shared" si="4"/>
        <v>37500</v>
      </c>
      <c r="M66" s="84">
        <f t="shared" si="5"/>
        <v>1921920</v>
      </c>
      <c r="N66" s="38"/>
      <c r="O66" s="38"/>
    </row>
    <row r="67" spans="1:15" s="39" customFormat="1" ht="13.5" x14ac:dyDescent="0.2">
      <c r="A67" s="72">
        <v>66</v>
      </c>
      <c r="B67" s="72">
        <v>1108</v>
      </c>
      <c r="C67" s="72">
        <v>11</v>
      </c>
      <c r="D67" s="73" t="s">
        <v>16</v>
      </c>
      <c r="E67" s="73">
        <v>532</v>
      </c>
      <c r="F67" s="73">
        <v>14</v>
      </c>
      <c r="G67" s="73">
        <f t="shared" si="6"/>
        <v>546</v>
      </c>
      <c r="H67" s="73">
        <f t="shared" si="7"/>
        <v>600.6</v>
      </c>
      <c r="I67" s="91">
        <f>I66</f>
        <v>25300</v>
      </c>
      <c r="J67" s="83">
        <f t="shared" ref="J67:J130" si="8">G67*I67</f>
        <v>13813800</v>
      </c>
      <c r="K67" s="84">
        <f t="shared" ref="K67:K130" si="9">ROUND(J67*1.09,0)</f>
        <v>15057042</v>
      </c>
      <c r="L67" s="92">
        <f t="shared" ref="L67:L130" si="10">MROUND((K67*0.03/12),500)</f>
        <v>37500</v>
      </c>
      <c r="M67" s="84">
        <f t="shared" ref="M67:M130" si="11">H67*3200</f>
        <v>1921920</v>
      </c>
      <c r="N67" s="38"/>
      <c r="O67" s="38"/>
    </row>
    <row r="68" spans="1:15" s="39" customFormat="1" ht="13.5" x14ac:dyDescent="0.2">
      <c r="A68" s="72">
        <v>67</v>
      </c>
      <c r="B68" s="72">
        <v>1201</v>
      </c>
      <c r="C68" s="72">
        <v>12</v>
      </c>
      <c r="D68" s="73" t="s">
        <v>16</v>
      </c>
      <c r="E68" s="73">
        <v>608</v>
      </c>
      <c r="F68" s="73">
        <v>46</v>
      </c>
      <c r="G68" s="73">
        <f t="shared" si="6"/>
        <v>654</v>
      </c>
      <c r="H68" s="73">
        <f t="shared" si="7"/>
        <v>719.40000000000009</v>
      </c>
      <c r="I68" s="91">
        <f>I67+80</f>
        <v>25380</v>
      </c>
      <c r="J68" s="83">
        <f t="shared" si="8"/>
        <v>16598520</v>
      </c>
      <c r="K68" s="84">
        <f t="shared" si="9"/>
        <v>18092387</v>
      </c>
      <c r="L68" s="92">
        <f t="shared" si="10"/>
        <v>45000</v>
      </c>
      <c r="M68" s="84">
        <f t="shared" si="11"/>
        <v>2302080.0000000005</v>
      </c>
      <c r="N68" s="38"/>
      <c r="O68" s="38"/>
    </row>
    <row r="69" spans="1:15" s="39" customFormat="1" ht="13.5" x14ac:dyDescent="0.2">
      <c r="A69" s="72">
        <v>68</v>
      </c>
      <c r="B69" s="72">
        <v>1202</v>
      </c>
      <c r="C69" s="72">
        <v>12</v>
      </c>
      <c r="D69" s="73" t="s">
        <v>16</v>
      </c>
      <c r="E69" s="73">
        <v>608</v>
      </c>
      <c r="F69" s="73">
        <v>46</v>
      </c>
      <c r="G69" s="73">
        <f t="shared" si="6"/>
        <v>654</v>
      </c>
      <c r="H69" s="73">
        <f t="shared" si="7"/>
        <v>719.40000000000009</v>
      </c>
      <c r="I69" s="91">
        <f>I68</f>
        <v>25380</v>
      </c>
      <c r="J69" s="83">
        <f t="shared" si="8"/>
        <v>16598520</v>
      </c>
      <c r="K69" s="84">
        <f t="shared" si="9"/>
        <v>18092387</v>
      </c>
      <c r="L69" s="92">
        <f t="shared" si="10"/>
        <v>45000</v>
      </c>
      <c r="M69" s="84">
        <f t="shared" si="11"/>
        <v>2302080.0000000005</v>
      </c>
      <c r="N69" s="38"/>
      <c r="O69" s="38"/>
    </row>
    <row r="70" spans="1:15" s="39" customFormat="1" ht="13.5" x14ac:dyDescent="0.2">
      <c r="A70" s="72">
        <v>69</v>
      </c>
      <c r="B70" s="72">
        <v>1203</v>
      </c>
      <c r="C70" s="72">
        <v>12</v>
      </c>
      <c r="D70" s="73" t="s">
        <v>16</v>
      </c>
      <c r="E70" s="73">
        <v>654</v>
      </c>
      <c r="F70" s="73">
        <v>50</v>
      </c>
      <c r="G70" s="73">
        <f t="shared" si="6"/>
        <v>704</v>
      </c>
      <c r="H70" s="73">
        <f t="shared" si="7"/>
        <v>774.40000000000009</v>
      </c>
      <c r="I70" s="91">
        <f>I69</f>
        <v>25380</v>
      </c>
      <c r="J70" s="83">
        <f t="shared" si="8"/>
        <v>17867520</v>
      </c>
      <c r="K70" s="84">
        <f t="shared" si="9"/>
        <v>19475597</v>
      </c>
      <c r="L70" s="92">
        <f t="shared" si="10"/>
        <v>48500</v>
      </c>
      <c r="M70" s="84">
        <f t="shared" si="11"/>
        <v>2478080.0000000005</v>
      </c>
      <c r="N70" s="38"/>
      <c r="O70" s="38"/>
    </row>
    <row r="71" spans="1:15" s="39" customFormat="1" ht="13.5" x14ac:dyDescent="0.2">
      <c r="A71" s="72">
        <v>70</v>
      </c>
      <c r="B71" s="72">
        <v>1204</v>
      </c>
      <c r="C71" s="72">
        <v>12</v>
      </c>
      <c r="D71" s="73" t="s">
        <v>16</v>
      </c>
      <c r="E71" s="73">
        <v>654</v>
      </c>
      <c r="F71" s="73">
        <v>50</v>
      </c>
      <c r="G71" s="73">
        <f t="shared" si="6"/>
        <v>704</v>
      </c>
      <c r="H71" s="73">
        <f t="shared" si="7"/>
        <v>774.40000000000009</v>
      </c>
      <c r="I71" s="91">
        <f>I70</f>
        <v>25380</v>
      </c>
      <c r="J71" s="83">
        <f t="shared" si="8"/>
        <v>17867520</v>
      </c>
      <c r="K71" s="84">
        <f t="shared" si="9"/>
        <v>19475597</v>
      </c>
      <c r="L71" s="92">
        <f t="shared" si="10"/>
        <v>48500</v>
      </c>
      <c r="M71" s="84">
        <f t="shared" si="11"/>
        <v>2478080.0000000005</v>
      </c>
      <c r="N71" s="38"/>
      <c r="O71" s="38"/>
    </row>
    <row r="72" spans="1:15" s="39" customFormat="1" ht="13.5" x14ac:dyDescent="0.2">
      <c r="A72" s="72">
        <v>71</v>
      </c>
      <c r="B72" s="72">
        <v>1205</v>
      </c>
      <c r="C72" s="72">
        <v>12</v>
      </c>
      <c r="D72" s="73" t="s">
        <v>16</v>
      </c>
      <c r="E72" s="73">
        <v>608</v>
      </c>
      <c r="F72" s="73">
        <v>46</v>
      </c>
      <c r="G72" s="73">
        <f t="shared" si="6"/>
        <v>654</v>
      </c>
      <c r="H72" s="73">
        <f t="shared" si="7"/>
        <v>719.40000000000009</v>
      </c>
      <c r="I72" s="91">
        <f>I71</f>
        <v>25380</v>
      </c>
      <c r="J72" s="83">
        <f t="shared" si="8"/>
        <v>16598520</v>
      </c>
      <c r="K72" s="84">
        <f t="shared" si="9"/>
        <v>18092387</v>
      </c>
      <c r="L72" s="92">
        <f t="shared" si="10"/>
        <v>45000</v>
      </c>
      <c r="M72" s="84">
        <f t="shared" si="11"/>
        <v>2302080.0000000005</v>
      </c>
      <c r="N72" s="38"/>
      <c r="O72" s="38"/>
    </row>
    <row r="73" spans="1:15" s="39" customFormat="1" ht="13.5" x14ac:dyDescent="0.2">
      <c r="A73" s="72">
        <v>72</v>
      </c>
      <c r="B73" s="72">
        <v>1206</v>
      </c>
      <c r="C73" s="72">
        <v>12</v>
      </c>
      <c r="D73" s="73" t="s">
        <v>16</v>
      </c>
      <c r="E73" s="73">
        <v>608</v>
      </c>
      <c r="F73" s="73">
        <v>46</v>
      </c>
      <c r="G73" s="73">
        <f t="shared" si="6"/>
        <v>654</v>
      </c>
      <c r="H73" s="73">
        <f t="shared" si="7"/>
        <v>719.40000000000009</v>
      </c>
      <c r="I73" s="91">
        <f>I72</f>
        <v>25380</v>
      </c>
      <c r="J73" s="83">
        <f t="shared" si="8"/>
        <v>16598520</v>
      </c>
      <c r="K73" s="84">
        <f t="shared" si="9"/>
        <v>18092387</v>
      </c>
      <c r="L73" s="92">
        <f t="shared" si="10"/>
        <v>45000</v>
      </c>
      <c r="M73" s="84">
        <f t="shared" si="11"/>
        <v>2302080.0000000005</v>
      </c>
      <c r="N73" s="38"/>
      <c r="O73" s="38"/>
    </row>
    <row r="74" spans="1:15" s="39" customFormat="1" ht="13.5" x14ac:dyDescent="0.2">
      <c r="A74" s="72">
        <v>73</v>
      </c>
      <c r="B74" s="72">
        <v>1207</v>
      </c>
      <c r="C74" s="72">
        <v>12</v>
      </c>
      <c r="D74" s="73" t="s">
        <v>16</v>
      </c>
      <c r="E74" s="73">
        <v>532</v>
      </c>
      <c r="F74" s="73">
        <v>14</v>
      </c>
      <c r="G74" s="73">
        <f t="shared" si="6"/>
        <v>546</v>
      </c>
      <c r="H74" s="73">
        <f t="shared" si="7"/>
        <v>600.6</v>
      </c>
      <c r="I74" s="91">
        <f>I73</f>
        <v>25380</v>
      </c>
      <c r="J74" s="83">
        <f t="shared" si="8"/>
        <v>13857480</v>
      </c>
      <c r="K74" s="84">
        <f t="shared" si="9"/>
        <v>15104653</v>
      </c>
      <c r="L74" s="92">
        <f t="shared" si="10"/>
        <v>38000</v>
      </c>
      <c r="M74" s="84">
        <f t="shared" si="11"/>
        <v>1921920</v>
      </c>
      <c r="N74" s="38"/>
      <c r="O74" s="38"/>
    </row>
    <row r="75" spans="1:15" s="39" customFormat="1" ht="13.5" x14ac:dyDescent="0.2">
      <c r="A75" s="72">
        <v>74</v>
      </c>
      <c r="B75" s="72">
        <v>1208</v>
      </c>
      <c r="C75" s="72">
        <v>12</v>
      </c>
      <c r="D75" s="73" t="s">
        <v>16</v>
      </c>
      <c r="E75" s="73">
        <v>532</v>
      </c>
      <c r="F75" s="73">
        <v>14</v>
      </c>
      <c r="G75" s="73">
        <f t="shared" si="6"/>
        <v>546</v>
      </c>
      <c r="H75" s="73">
        <f t="shared" si="7"/>
        <v>600.6</v>
      </c>
      <c r="I75" s="91">
        <f>I74</f>
        <v>25380</v>
      </c>
      <c r="J75" s="83">
        <f t="shared" si="8"/>
        <v>13857480</v>
      </c>
      <c r="K75" s="84">
        <f t="shared" si="9"/>
        <v>15104653</v>
      </c>
      <c r="L75" s="92">
        <f t="shared" si="10"/>
        <v>38000</v>
      </c>
      <c r="M75" s="84">
        <f t="shared" si="11"/>
        <v>1921920</v>
      </c>
      <c r="N75" s="38"/>
      <c r="O75" s="38"/>
    </row>
    <row r="76" spans="1:15" s="39" customFormat="1" ht="13.5" x14ac:dyDescent="0.2">
      <c r="A76" s="72">
        <v>75</v>
      </c>
      <c r="B76" s="72">
        <v>1301</v>
      </c>
      <c r="C76" s="72">
        <v>13</v>
      </c>
      <c r="D76" s="73" t="s">
        <v>16</v>
      </c>
      <c r="E76" s="73">
        <v>608</v>
      </c>
      <c r="F76" s="73">
        <v>46</v>
      </c>
      <c r="G76" s="73">
        <f t="shared" si="6"/>
        <v>654</v>
      </c>
      <c r="H76" s="73">
        <f t="shared" si="7"/>
        <v>719.40000000000009</v>
      </c>
      <c r="I76" s="91">
        <f>I75+80</f>
        <v>25460</v>
      </c>
      <c r="J76" s="83">
        <f t="shared" si="8"/>
        <v>16650840</v>
      </c>
      <c r="K76" s="84">
        <f t="shared" si="9"/>
        <v>18149416</v>
      </c>
      <c r="L76" s="92">
        <f t="shared" si="10"/>
        <v>45500</v>
      </c>
      <c r="M76" s="84">
        <f t="shared" si="11"/>
        <v>2302080.0000000005</v>
      </c>
      <c r="N76" s="38"/>
      <c r="O76" s="38"/>
    </row>
    <row r="77" spans="1:15" s="39" customFormat="1" ht="13.5" x14ac:dyDescent="0.2">
      <c r="A77" s="72">
        <v>76</v>
      </c>
      <c r="B77" s="72">
        <v>1302</v>
      </c>
      <c r="C77" s="72">
        <v>13</v>
      </c>
      <c r="D77" s="73" t="s">
        <v>16</v>
      </c>
      <c r="E77" s="73">
        <v>608</v>
      </c>
      <c r="F77" s="73">
        <v>46</v>
      </c>
      <c r="G77" s="73">
        <f t="shared" si="6"/>
        <v>654</v>
      </c>
      <c r="H77" s="73">
        <f t="shared" si="7"/>
        <v>719.40000000000009</v>
      </c>
      <c r="I77" s="91">
        <f>I76</f>
        <v>25460</v>
      </c>
      <c r="J77" s="83">
        <f t="shared" si="8"/>
        <v>16650840</v>
      </c>
      <c r="K77" s="84">
        <f t="shared" si="9"/>
        <v>18149416</v>
      </c>
      <c r="L77" s="92">
        <f t="shared" si="10"/>
        <v>45500</v>
      </c>
      <c r="M77" s="84">
        <f t="shared" si="11"/>
        <v>2302080.0000000005</v>
      </c>
      <c r="N77" s="38"/>
      <c r="O77" s="38"/>
    </row>
    <row r="78" spans="1:15" s="39" customFormat="1" ht="13.5" x14ac:dyDescent="0.2">
      <c r="A78" s="72">
        <v>77</v>
      </c>
      <c r="B78" s="72">
        <v>1303</v>
      </c>
      <c r="C78" s="72">
        <v>13</v>
      </c>
      <c r="D78" s="73" t="s">
        <v>16</v>
      </c>
      <c r="E78" s="73">
        <v>654</v>
      </c>
      <c r="F78" s="73">
        <v>50</v>
      </c>
      <c r="G78" s="73">
        <f t="shared" si="6"/>
        <v>704</v>
      </c>
      <c r="H78" s="73">
        <f t="shared" si="7"/>
        <v>774.40000000000009</v>
      </c>
      <c r="I78" s="91">
        <f>I77</f>
        <v>25460</v>
      </c>
      <c r="J78" s="83">
        <f t="shared" si="8"/>
        <v>17923840</v>
      </c>
      <c r="K78" s="84">
        <f t="shared" si="9"/>
        <v>19536986</v>
      </c>
      <c r="L78" s="92">
        <f t="shared" si="10"/>
        <v>49000</v>
      </c>
      <c r="M78" s="84">
        <f t="shared" si="11"/>
        <v>2478080.0000000005</v>
      </c>
      <c r="N78" s="38"/>
      <c r="O78" s="38"/>
    </row>
    <row r="79" spans="1:15" s="39" customFormat="1" ht="13.5" x14ac:dyDescent="0.2">
      <c r="A79" s="72">
        <v>78</v>
      </c>
      <c r="B79" s="72">
        <v>1304</v>
      </c>
      <c r="C79" s="72">
        <v>13</v>
      </c>
      <c r="D79" s="73" t="s">
        <v>16</v>
      </c>
      <c r="E79" s="73">
        <v>654</v>
      </c>
      <c r="F79" s="73">
        <v>50</v>
      </c>
      <c r="G79" s="73">
        <f t="shared" si="6"/>
        <v>704</v>
      </c>
      <c r="H79" s="73">
        <f t="shared" si="7"/>
        <v>774.40000000000009</v>
      </c>
      <c r="I79" s="91">
        <f>I78</f>
        <v>25460</v>
      </c>
      <c r="J79" s="83">
        <f t="shared" si="8"/>
        <v>17923840</v>
      </c>
      <c r="K79" s="84">
        <f t="shared" si="9"/>
        <v>19536986</v>
      </c>
      <c r="L79" s="92">
        <f t="shared" si="10"/>
        <v>49000</v>
      </c>
      <c r="M79" s="84">
        <f t="shared" si="11"/>
        <v>2478080.0000000005</v>
      </c>
      <c r="N79" s="38"/>
      <c r="O79" s="38"/>
    </row>
    <row r="80" spans="1:15" s="39" customFormat="1" ht="13.5" x14ac:dyDescent="0.2">
      <c r="A80" s="72">
        <v>79</v>
      </c>
      <c r="B80" s="72">
        <v>1305</v>
      </c>
      <c r="C80" s="72">
        <v>13</v>
      </c>
      <c r="D80" s="73" t="s">
        <v>16</v>
      </c>
      <c r="E80" s="73">
        <v>608</v>
      </c>
      <c r="F80" s="73">
        <v>46</v>
      </c>
      <c r="G80" s="73">
        <f t="shared" si="6"/>
        <v>654</v>
      </c>
      <c r="H80" s="73">
        <f t="shared" si="7"/>
        <v>719.40000000000009</v>
      </c>
      <c r="I80" s="91">
        <f>I79</f>
        <v>25460</v>
      </c>
      <c r="J80" s="83">
        <f t="shared" si="8"/>
        <v>16650840</v>
      </c>
      <c r="K80" s="84">
        <f t="shared" si="9"/>
        <v>18149416</v>
      </c>
      <c r="L80" s="92">
        <f t="shared" si="10"/>
        <v>45500</v>
      </c>
      <c r="M80" s="84">
        <f t="shared" si="11"/>
        <v>2302080.0000000005</v>
      </c>
      <c r="N80" s="38"/>
      <c r="O80" s="38"/>
    </row>
    <row r="81" spans="1:15" s="39" customFormat="1" ht="13.5" x14ac:dyDescent="0.2">
      <c r="A81" s="72">
        <v>80</v>
      </c>
      <c r="B81" s="72">
        <v>1306</v>
      </c>
      <c r="C81" s="72">
        <v>13</v>
      </c>
      <c r="D81" s="73" t="s">
        <v>16</v>
      </c>
      <c r="E81" s="73">
        <v>608</v>
      </c>
      <c r="F81" s="73">
        <v>46</v>
      </c>
      <c r="G81" s="73">
        <f t="shared" si="6"/>
        <v>654</v>
      </c>
      <c r="H81" s="73">
        <f t="shared" si="7"/>
        <v>719.40000000000009</v>
      </c>
      <c r="I81" s="91">
        <f>I80</f>
        <v>25460</v>
      </c>
      <c r="J81" s="83">
        <f t="shared" si="8"/>
        <v>16650840</v>
      </c>
      <c r="K81" s="84">
        <f t="shared" si="9"/>
        <v>18149416</v>
      </c>
      <c r="L81" s="92">
        <f t="shared" si="10"/>
        <v>45500</v>
      </c>
      <c r="M81" s="84">
        <f t="shared" si="11"/>
        <v>2302080.0000000005</v>
      </c>
      <c r="N81" s="38"/>
      <c r="O81" s="38"/>
    </row>
    <row r="82" spans="1:15" s="39" customFormat="1" ht="13.5" x14ac:dyDescent="0.2">
      <c r="A82" s="72">
        <v>81</v>
      </c>
      <c r="B82" s="72">
        <v>1307</v>
      </c>
      <c r="C82" s="72">
        <v>13</v>
      </c>
      <c r="D82" s="73" t="s">
        <v>16</v>
      </c>
      <c r="E82" s="73">
        <v>532</v>
      </c>
      <c r="F82" s="73">
        <v>14</v>
      </c>
      <c r="G82" s="73">
        <f t="shared" si="6"/>
        <v>546</v>
      </c>
      <c r="H82" s="73">
        <f t="shared" si="7"/>
        <v>600.6</v>
      </c>
      <c r="I82" s="91">
        <f>I81</f>
        <v>25460</v>
      </c>
      <c r="J82" s="83">
        <f t="shared" si="8"/>
        <v>13901160</v>
      </c>
      <c r="K82" s="84">
        <f t="shared" si="9"/>
        <v>15152264</v>
      </c>
      <c r="L82" s="92">
        <f t="shared" si="10"/>
        <v>38000</v>
      </c>
      <c r="M82" s="84">
        <f t="shared" si="11"/>
        <v>1921920</v>
      </c>
      <c r="N82" s="38"/>
      <c r="O82" s="38"/>
    </row>
    <row r="83" spans="1:15" s="39" customFormat="1" ht="13.5" x14ac:dyDescent="0.2">
      <c r="A83" s="72">
        <v>82</v>
      </c>
      <c r="B83" s="72">
        <v>1308</v>
      </c>
      <c r="C83" s="72">
        <v>13</v>
      </c>
      <c r="D83" s="73" t="s">
        <v>16</v>
      </c>
      <c r="E83" s="73">
        <v>532</v>
      </c>
      <c r="F83" s="73">
        <v>14</v>
      </c>
      <c r="G83" s="73">
        <f t="shared" si="6"/>
        <v>546</v>
      </c>
      <c r="H83" s="73">
        <f t="shared" si="7"/>
        <v>600.6</v>
      </c>
      <c r="I83" s="91">
        <f>I82</f>
        <v>25460</v>
      </c>
      <c r="J83" s="83">
        <f t="shared" si="8"/>
        <v>13901160</v>
      </c>
      <c r="K83" s="84">
        <f t="shared" si="9"/>
        <v>15152264</v>
      </c>
      <c r="L83" s="92">
        <f t="shared" si="10"/>
        <v>38000</v>
      </c>
      <c r="M83" s="84">
        <f t="shared" si="11"/>
        <v>1921920</v>
      </c>
      <c r="N83" s="38"/>
      <c r="O83" s="38"/>
    </row>
    <row r="84" spans="1:15" s="39" customFormat="1" ht="13.5" x14ac:dyDescent="0.2">
      <c r="A84" s="72">
        <v>83</v>
      </c>
      <c r="B84" s="72">
        <v>1401</v>
      </c>
      <c r="C84" s="72">
        <v>14</v>
      </c>
      <c r="D84" s="73" t="s">
        <v>16</v>
      </c>
      <c r="E84" s="73">
        <v>608</v>
      </c>
      <c r="F84" s="73">
        <v>46</v>
      </c>
      <c r="G84" s="73">
        <f t="shared" si="6"/>
        <v>654</v>
      </c>
      <c r="H84" s="73">
        <f t="shared" si="7"/>
        <v>719.40000000000009</v>
      </c>
      <c r="I84" s="91">
        <f>I83+80</f>
        <v>25540</v>
      </c>
      <c r="J84" s="83">
        <f t="shared" si="8"/>
        <v>16703160</v>
      </c>
      <c r="K84" s="84">
        <f t="shared" si="9"/>
        <v>18206444</v>
      </c>
      <c r="L84" s="92">
        <f t="shared" si="10"/>
        <v>45500</v>
      </c>
      <c r="M84" s="84">
        <f t="shared" si="11"/>
        <v>2302080.0000000005</v>
      </c>
      <c r="N84" s="38"/>
      <c r="O84" s="38"/>
    </row>
    <row r="85" spans="1:15" s="39" customFormat="1" ht="13.5" x14ac:dyDescent="0.2">
      <c r="A85" s="72">
        <v>84</v>
      </c>
      <c r="B85" s="72">
        <v>1402</v>
      </c>
      <c r="C85" s="72">
        <v>14</v>
      </c>
      <c r="D85" s="73" t="s">
        <v>16</v>
      </c>
      <c r="E85" s="73">
        <v>608</v>
      </c>
      <c r="F85" s="73">
        <v>46</v>
      </c>
      <c r="G85" s="73">
        <f t="shared" si="6"/>
        <v>654</v>
      </c>
      <c r="H85" s="73">
        <f t="shared" si="7"/>
        <v>719.40000000000009</v>
      </c>
      <c r="I85" s="91">
        <f>I84</f>
        <v>25540</v>
      </c>
      <c r="J85" s="83">
        <f t="shared" si="8"/>
        <v>16703160</v>
      </c>
      <c r="K85" s="84">
        <f t="shared" si="9"/>
        <v>18206444</v>
      </c>
      <c r="L85" s="92">
        <f t="shared" si="10"/>
        <v>45500</v>
      </c>
      <c r="M85" s="84">
        <f t="shared" si="11"/>
        <v>2302080.0000000005</v>
      </c>
      <c r="N85" s="38"/>
      <c r="O85" s="38"/>
    </row>
    <row r="86" spans="1:15" s="39" customFormat="1" ht="13.5" x14ac:dyDescent="0.2">
      <c r="A86" s="72">
        <v>85</v>
      </c>
      <c r="B86" s="72">
        <v>1403</v>
      </c>
      <c r="C86" s="72">
        <v>14</v>
      </c>
      <c r="D86" s="73" t="s">
        <v>16</v>
      </c>
      <c r="E86" s="73">
        <v>654</v>
      </c>
      <c r="F86" s="73">
        <v>50</v>
      </c>
      <c r="G86" s="73">
        <f t="shared" si="6"/>
        <v>704</v>
      </c>
      <c r="H86" s="73">
        <f t="shared" si="7"/>
        <v>774.40000000000009</v>
      </c>
      <c r="I86" s="91">
        <f>I85</f>
        <v>25540</v>
      </c>
      <c r="J86" s="83">
        <f t="shared" si="8"/>
        <v>17980160</v>
      </c>
      <c r="K86" s="84">
        <f t="shared" si="9"/>
        <v>19598374</v>
      </c>
      <c r="L86" s="92">
        <f t="shared" si="10"/>
        <v>49000</v>
      </c>
      <c r="M86" s="84">
        <f t="shared" si="11"/>
        <v>2478080.0000000005</v>
      </c>
      <c r="N86" s="38"/>
      <c r="O86" s="38"/>
    </row>
    <row r="87" spans="1:15" s="39" customFormat="1" ht="13.5" x14ac:dyDescent="0.2">
      <c r="A87" s="72">
        <v>86</v>
      </c>
      <c r="B87" s="72">
        <v>1404</v>
      </c>
      <c r="C87" s="72">
        <v>14</v>
      </c>
      <c r="D87" s="73" t="s">
        <v>16</v>
      </c>
      <c r="E87" s="73">
        <v>654</v>
      </c>
      <c r="F87" s="73">
        <v>50</v>
      </c>
      <c r="G87" s="73">
        <f t="shared" si="6"/>
        <v>704</v>
      </c>
      <c r="H87" s="73">
        <f t="shared" si="7"/>
        <v>774.40000000000009</v>
      </c>
      <c r="I87" s="91">
        <f>I86</f>
        <v>25540</v>
      </c>
      <c r="J87" s="83">
        <f t="shared" si="8"/>
        <v>17980160</v>
      </c>
      <c r="K87" s="84">
        <f t="shared" si="9"/>
        <v>19598374</v>
      </c>
      <c r="L87" s="92">
        <f t="shared" si="10"/>
        <v>49000</v>
      </c>
      <c r="M87" s="84">
        <f t="shared" si="11"/>
        <v>2478080.0000000005</v>
      </c>
      <c r="N87" s="38"/>
      <c r="O87" s="38"/>
    </row>
    <row r="88" spans="1:15" s="39" customFormat="1" ht="13.5" x14ac:dyDescent="0.2">
      <c r="A88" s="72">
        <v>87</v>
      </c>
      <c r="B88" s="72">
        <v>1405</v>
      </c>
      <c r="C88" s="72">
        <v>14</v>
      </c>
      <c r="D88" s="73" t="s">
        <v>16</v>
      </c>
      <c r="E88" s="73">
        <v>608</v>
      </c>
      <c r="F88" s="73">
        <v>46</v>
      </c>
      <c r="G88" s="73">
        <f t="shared" si="6"/>
        <v>654</v>
      </c>
      <c r="H88" s="73">
        <f t="shared" si="7"/>
        <v>719.40000000000009</v>
      </c>
      <c r="I88" s="91">
        <f>I87</f>
        <v>25540</v>
      </c>
      <c r="J88" s="83">
        <f t="shared" si="8"/>
        <v>16703160</v>
      </c>
      <c r="K88" s="84">
        <f t="shared" si="9"/>
        <v>18206444</v>
      </c>
      <c r="L88" s="92">
        <f t="shared" si="10"/>
        <v>45500</v>
      </c>
      <c r="M88" s="84">
        <f t="shared" si="11"/>
        <v>2302080.0000000005</v>
      </c>
      <c r="N88" s="38"/>
      <c r="O88" s="38"/>
    </row>
    <row r="89" spans="1:15" s="39" customFormat="1" ht="13.5" x14ac:dyDescent="0.2">
      <c r="A89" s="72">
        <v>88</v>
      </c>
      <c r="B89" s="72">
        <v>1406</v>
      </c>
      <c r="C89" s="72">
        <v>14</v>
      </c>
      <c r="D89" s="73" t="s">
        <v>16</v>
      </c>
      <c r="E89" s="73">
        <v>608</v>
      </c>
      <c r="F89" s="73">
        <v>46</v>
      </c>
      <c r="G89" s="73">
        <f t="shared" si="6"/>
        <v>654</v>
      </c>
      <c r="H89" s="73">
        <f t="shared" si="7"/>
        <v>719.40000000000009</v>
      </c>
      <c r="I89" s="91">
        <f>I88</f>
        <v>25540</v>
      </c>
      <c r="J89" s="83">
        <f t="shared" si="8"/>
        <v>16703160</v>
      </c>
      <c r="K89" s="84">
        <f t="shared" si="9"/>
        <v>18206444</v>
      </c>
      <c r="L89" s="92">
        <f t="shared" si="10"/>
        <v>45500</v>
      </c>
      <c r="M89" s="84">
        <f t="shared" si="11"/>
        <v>2302080.0000000005</v>
      </c>
      <c r="N89" s="38"/>
      <c r="O89" s="38"/>
    </row>
    <row r="90" spans="1:15" s="39" customFormat="1" ht="13.5" x14ac:dyDescent="0.2">
      <c r="A90" s="72">
        <v>89</v>
      </c>
      <c r="B90" s="72">
        <v>1407</v>
      </c>
      <c r="C90" s="72">
        <v>14</v>
      </c>
      <c r="D90" s="73" t="s">
        <v>16</v>
      </c>
      <c r="E90" s="73">
        <v>532</v>
      </c>
      <c r="F90" s="73">
        <v>14</v>
      </c>
      <c r="G90" s="73">
        <f t="shared" si="6"/>
        <v>546</v>
      </c>
      <c r="H90" s="73">
        <f t="shared" si="7"/>
        <v>600.6</v>
      </c>
      <c r="I90" s="91">
        <f>I89</f>
        <v>25540</v>
      </c>
      <c r="J90" s="83">
        <f t="shared" si="8"/>
        <v>13944840</v>
      </c>
      <c r="K90" s="84">
        <f t="shared" si="9"/>
        <v>15199876</v>
      </c>
      <c r="L90" s="92">
        <f t="shared" si="10"/>
        <v>38000</v>
      </c>
      <c r="M90" s="84">
        <f t="shared" si="11"/>
        <v>1921920</v>
      </c>
      <c r="N90" s="38"/>
      <c r="O90" s="38"/>
    </row>
    <row r="91" spans="1:15" s="39" customFormat="1" ht="13.5" x14ac:dyDescent="0.2">
      <c r="A91" s="72">
        <v>90</v>
      </c>
      <c r="B91" s="72">
        <v>1408</v>
      </c>
      <c r="C91" s="72">
        <v>14</v>
      </c>
      <c r="D91" s="73" t="s">
        <v>16</v>
      </c>
      <c r="E91" s="73">
        <v>532</v>
      </c>
      <c r="F91" s="73">
        <v>14</v>
      </c>
      <c r="G91" s="73">
        <f t="shared" si="6"/>
        <v>546</v>
      </c>
      <c r="H91" s="73">
        <f t="shared" si="7"/>
        <v>600.6</v>
      </c>
      <c r="I91" s="91">
        <f>I90</f>
        <v>25540</v>
      </c>
      <c r="J91" s="83">
        <f t="shared" si="8"/>
        <v>13944840</v>
      </c>
      <c r="K91" s="84">
        <f t="shared" si="9"/>
        <v>15199876</v>
      </c>
      <c r="L91" s="92">
        <f t="shared" si="10"/>
        <v>38000</v>
      </c>
      <c r="M91" s="84">
        <f t="shared" si="11"/>
        <v>1921920</v>
      </c>
      <c r="N91" s="38"/>
      <c r="O91" s="38"/>
    </row>
    <row r="92" spans="1:15" s="39" customFormat="1" ht="13.5" x14ac:dyDescent="0.2">
      <c r="A92" s="72">
        <v>91</v>
      </c>
      <c r="B92" s="72">
        <v>1501</v>
      </c>
      <c r="C92" s="72">
        <v>15</v>
      </c>
      <c r="D92" s="73" t="s">
        <v>16</v>
      </c>
      <c r="E92" s="73">
        <v>608</v>
      </c>
      <c r="F92" s="73">
        <v>46</v>
      </c>
      <c r="G92" s="73">
        <f t="shared" si="6"/>
        <v>654</v>
      </c>
      <c r="H92" s="73">
        <f t="shared" si="7"/>
        <v>719.40000000000009</v>
      </c>
      <c r="I92" s="91">
        <f>I91+80</f>
        <v>25620</v>
      </c>
      <c r="J92" s="83">
        <f t="shared" si="8"/>
        <v>16755480</v>
      </c>
      <c r="K92" s="84">
        <f t="shared" si="9"/>
        <v>18263473</v>
      </c>
      <c r="L92" s="92">
        <f t="shared" si="10"/>
        <v>45500</v>
      </c>
      <c r="M92" s="84">
        <f t="shared" si="11"/>
        <v>2302080.0000000005</v>
      </c>
      <c r="N92" s="38"/>
      <c r="O92" s="38"/>
    </row>
    <row r="93" spans="1:15" s="39" customFormat="1" ht="13.5" x14ac:dyDescent="0.2">
      <c r="A93" s="72">
        <v>92</v>
      </c>
      <c r="B93" s="72">
        <v>1502</v>
      </c>
      <c r="C93" s="72">
        <v>15</v>
      </c>
      <c r="D93" s="73" t="s">
        <v>16</v>
      </c>
      <c r="E93" s="73">
        <v>608</v>
      </c>
      <c r="F93" s="73">
        <v>46</v>
      </c>
      <c r="G93" s="73">
        <f t="shared" si="6"/>
        <v>654</v>
      </c>
      <c r="H93" s="73">
        <f t="shared" si="7"/>
        <v>719.40000000000009</v>
      </c>
      <c r="I93" s="91">
        <f>I92</f>
        <v>25620</v>
      </c>
      <c r="J93" s="83">
        <f t="shared" si="8"/>
        <v>16755480</v>
      </c>
      <c r="K93" s="84">
        <f t="shared" si="9"/>
        <v>18263473</v>
      </c>
      <c r="L93" s="92">
        <f t="shared" si="10"/>
        <v>45500</v>
      </c>
      <c r="M93" s="84">
        <f t="shared" si="11"/>
        <v>2302080.0000000005</v>
      </c>
      <c r="N93" s="38"/>
      <c r="O93" s="38"/>
    </row>
    <row r="94" spans="1:15" s="39" customFormat="1" ht="13.5" x14ac:dyDescent="0.2">
      <c r="A94" s="72">
        <v>93</v>
      </c>
      <c r="B94" s="72">
        <v>1503</v>
      </c>
      <c r="C94" s="72">
        <v>15</v>
      </c>
      <c r="D94" s="73" t="s">
        <v>16</v>
      </c>
      <c r="E94" s="73">
        <v>654</v>
      </c>
      <c r="F94" s="73">
        <v>50</v>
      </c>
      <c r="G94" s="73">
        <f t="shared" si="6"/>
        <v>704</v>
      </c>
      <c r="H94" s="73">
        <f t="shared" si="7"/>
        <v>774.40000000000009</v>
      </c>
      <c r="I94" s="91">
        <f>I93</f>
        <v>25620</v>
      </c>
      <c r="J94" s="83">
        <f t="shared" si="8"/>
        <v>18036480</v>
      </c>
      <c r="K94" s="84">
        <f t="shared" si="9"/>
        <v>19659763</v>
      </c>
      <c r="L94" s="92">
        <f t="shared" si="10"/>
        <v>49000</v>
      </c>
      <c r="M94" s="84">
        <f t="shared" si="11"/>
        <v>2478080.0000000005</v>
      </c>
      <c r="N94" s="38"/>
      <c r="O94" s="38"/>
    </row>
    <row r="95" spans="1:15" s="39" customFormat="1" ht="13.5" x14ac:dyDescent="0.2">
      <c r="A95" s="72">
        <v>94</v>
      </c>
      <c r="B95" s="72">
        <v>1504</v>
      </c>
      <c r="C95" s="72">
        <v>15</v>
      </c>
      <c r="D95" s="73" t="s">
        <v>16</v>
      </c>
      <c r="E95" s="73">
        <v>654</v>
      </c>
      <c r="F95" s="73">
        <v>50</v>
      </c>
      <c r="G95" s="73">
        <f t="shared" si="6"/>
        <v>704</v>
      </c>
      <c r="H95" s="73">
        <f t="shared" si="7"/>
        <v>774.40000000000009</v>
      </c>
      <c r="I95" s="91">
        <f>I94</f>
        <v>25620</v>
      </c>
      <c r="J95" s="83">
        <f t="shared" si="8"/>
        <v>18036480</v>
      </c>
      <c r="K95" s="84">
        <f t="shared" si="9"/>
        <v>19659763</v>
      </c>
      <c r="L95" s="92">
        <f t="shared" si="10"/>
        <v>49000</v>
      </c>
      <c r="M95" s="84">
        <f t="shared" si="11"/>
        <v>2478080.0000000005</v>
      </c>
      <c r="N95" s="38"/>
      <c r="O95" s="38"/>
    </row>
    <row r="96" spans="1:15" s="39" customFormat="1" ht="13.5" x14ac:dyDescent="0.2">
      <c r="A96" s="72">
        <v>95</v>
      </c>
      <c r="B96" s="72">
        <v>1507</v>
      </c>
      <c r="C96" s="72">
        <v>15</v>
      </c>
      <c r="D96" s="73" t="s">
        <v>16</v>
      </c>
      <c r="E96" s="73">
        <v>532</v>
      </c>
      <c r="F96" s="73">
        <v>14</v>
      </c>
      <c r="G96" s="73">
        <f t="shared" si="6"/>
        <v>546</v>
      </c>
      <c r="H96" s="73">
        <f t="shared" si="7"/>
        <v>600.6</v>
      </c>
      <c r="I96" s="91">
        <f>I95</f>
        <v>25620</v>
      </c>
      <c r="J96" s="83">
        <f t="shared" si="8"/>
        <v>13988520</v>
      </c>
      <c r="K96" s="84">
        <f t="shared" si="9"/>
        <v>15247487</v>
      </c>
      <c r="L96" s="92">
        <f t="shared" si="10"/>
        <v>38000</v>
      </c>
      <c r="M96" s="84">
        <f t="shared" si="11"/>
        <v>1921920</v>
      </c>
      <c r="N96" s="38"/>
      <c r="O96" s="38"/>
    </row>
    <row r="97" spans="1:15" s="39" customFormat="1" ht="13.5" x14ac:dyDescent="0.2">
      <c r="A97" s="72">
        <v>96</v>
      </c>
      <c r="B97" s="72">
        <v>1508</v>
      </c>
      <c r="C97" s="72">
        <v>15</v>
      </c>
      <c r="D97" s="73" t="s">
        <v>16</v>
      </c>
      <c r="E97" s="73">
        <v>532</v>
      </c>
      <c r="F97" s="73">
        <v>14</v>
      </c>
      <c r="G97" s="73">
        <f t="shared" si="6"/>
        <v>546</v>
      </c>
      <c r="H97" s="73">
        <f t="shared" si="7"/>
        <v>600.6</v>
      </c>
      <c r="I97" s="91">
        <f>I96</f>
        <v>25620</v>
      </c>
      <c r="J97" s="83">
        <f t="shared" si="8"/>
        <v>13988520</v>
      </c>
      <c r="K97" s="84">
        <f t="shared" si="9"/>
        <v>15247487</v>
      </c>
      <c r="L97" s="92">
        <f t="shared" si="10"/>
        <v>38000</v>
      </c>
      <c r="M97" s="84">
        <f t="shared" si="11"/>
        <v>1921920</v>
      </c>
      <c r="N97" s="38"/>
      <c r="O97" s="38"/>
    </row>
    <row r="98" spans="1:15" s="39" customFormat="1" ht="13.5" x14ac:dyDescent="0.2">
      <c r="A98" s="72">
        <v>97</v>
      </c>
      <c r="B98" s="72">
        <v>1601</v>
      </c>
      <c r="C98" s="72">
        <v>16</v>
      </c>
      <c r="D98" s="73" t="s">
        <v>16</v>
      </c>
      <c r="E98" s="73">
        <v>608</v>
      </c>
      <c r="F98" s="73">
        <v>46</v>
      </c>
      <c r="G98" s="73">
        <f t="shared" si="6"/>
        <v>654</v>
      </c>
      <c r="H98" s="73">
        <f t="shared" si="7"/>
        <v>719.40000000000009</v>
      </c>
      <c r="I98" s="91">
        <f>I97+80</f>
        <v>25700</v>
      </c>
      <c r="J98" s="83">
        <f t="shared" si="8"/>
        <v>16807800</v>
      </c>
      <c r="K98" s="84">
        <f t="shared" si="9"/>
        <v>18320502</v>
      </c>
      <c r="L98" s="92">
        <f t="shared" si="10"/>
        <v>46000</v>
      </c>
      <c r="M98" s="84">
        <f t="shared" si="11"/>
        <v>2302080.0000000005</v>
      </c>
      <c r="N98" s="38"/>
      <c r="O98" s="38"/>
    </row>
    <row r="99" spans="1:15" s="39" customFormat="1" ht="13.5" x14ac:dyDescent="0.2">
      <c r="A99" s="72">
        <v>98</v>
      </c>
      <c r="B99" s="72">
        <v>1602</v>
      </c>
      <c r="C99" s="72">
        <v>16</v>
      </c>
      <c r="D99" s="73" t="s">
        <v>16</v>
      </c>
      <c r="E99" s="73">
        <v>608</v>
      </c>
      <c r="F99" s="73">
        <v>46</v>
      </c>
      <c r="G99" s="73">
        <f t="shared" si="6"/>
        <v>654</v>
      </c>
      <c r="H99" s="73">
        <f t="shared" si="7"/>
        <v>719.40000000000009</v>
      </c>
      <c r="I99" s="91">
        <f>I98</f>
        <v>25700</v>
      </c>
      <c r="J99" s="83">
        <f t="shared" si="8"/>
        <v>16807800</v>
      </c>
      <c r="K99" s="84">
        <f t="shared" si="9"/>
        <v>18320502</v>
      </c>
      <c r="L99" s="92">
        <f t="shared" si="10"/>
        <v>46000</v>
      </c>
      <c r="M99" s="84">
        <f t="shared" si="11"/>
        <v>2302080.0000000005</v>
      </c>
      <c r="N99" s="38"/>
      <c r="O99" s="38"/>
    </row>
    <row r="100" spans="1:15" s="39" customFormat="1" ht="13.5" x14ac:dyDescent="0.2">
      <c r="A100" s="72">
        <v>99</v>
      </c>
      <c r="B100" s="72">
        <v>1603</v>
      </c>
      <c r="C100" s="72">
        <v>16</v>
      </c>
      <c r="D100" s="73" t="s">
        <v>16</v>
      </c>
      <c r="E100" s="73">
        <v>654</v>
      </c>
      <c r="F100" s="73">
        <v>50</v>
      </c>
      <c r="G100" s="73">
        <f t="shared" si="6"/>
        <v>704</v>
      </c>
      <c r="H100" s="73">
        <f t="shared" si="7"/>
        <v>774.40000000000009</v>
      </c>
      <c r="I100" s="91">
        <f>I99</f>
        <v>25700</v>
      </c>
      <c r="J100" s="83">
        <f t="shared" si="8"/>
        <v>18092800</v>
      </c>
      <c r="K100" s="84">
        <f t="shared" si="9"/>
        <v>19721152</v>
      </c>
      <c r="L100" s="92">
        <f t="shared" si="10"/>
        <v>49500</v>
      </c>
      <c r="M100" s="84">
        <f t="shared" si="11"/>
        <v>2478080.0000000005</v>
      </c>
      <c r="N100" s="38"/>
      <c r="O100" s="38"/>
    </row>
    <row r="101" spans="1:15" s="39" customFormat="1" ht="13.5" x14ac:dyDescent="0.2">
      <c r="A101" s="72">
        <v>100</v>
      </c>
      <c r="B101" s="72">
        <v>1604</v>
      </c>
      <c r="C101" s="72">
        <v>16</v>
      </c>
      <c r="D101" s="73" t="s">
        <v>16</v>
      </c>
      <c r="E101" s="73">
        <v>654</v>
      </c>
      <c r="F101" s="73">
        <v>50</v>
      </c>
      <c r="G101" s="73">
        <f t="shared" si="6"/>
        <v>704</v>
      </c>
      <c r="H101" s="73">
        <f t="shared" si="7"/>
        <v>774.40000000000009</v>
      </c>
      <c r="I101" s="91">
        <f>I100</f>
        <v>25700</v>
      </c>
      <c r="J101" s="83">
        <f t="shared" si="8"/>
        <v>18092800</v>
      </c>
      <c r="K101" s="84">
        <f t="shared" si="9"/>
        <v>19721152</v>
      </c>
      <c r="L101" s="92">
        <f t="shared" si="10"/>
        <v>49500</v>
      </c>
      <c r="M101" s="84">
        <f t="shared" si="11"/>
        <v>2478080.0000000005</v>
      </c>
      <c r="N101" s="38"/>
      <c r="O101" s="38"/>
    </row>
    <row r="102" spans="1:15" s="39" customFormat="1" ht="13.5" x14ac:dyDescent="0.2">
      <c r="A102" s="72">
        <v>101</v>
      </c>
      <c r="B102" s="72">
        <v>1605</v>
      </c>
      <c r="C102" s="72">
        <v>16</v>
      </c>
      <c r="D102" s="73" t="s">
        <v>16</v>
      </c>
      <c r="E102" s="73">
        <v>608</v>
      </c>
      <c r="F102" s="73">
        <v>46</v>
      </c>
      <c r="G102" s="73">
        <f t="shared" si="6"/>
        <v>654</v>
      </c>
      <c r="H102" s="73">
        <f t="shared" si="7"/>
        <v>719.40000000000009</v>
      </c>
      <c r="I102" s="91">
        <f>I101</f>
        <v>25700</v>
      </c>
      <c r="J102" s="83">
        <f t="shared" si="8"/>
        <v>16807800</v>
      </c>
      <c r="K102" s="84">
        <f t="shared" si="9"/>
        <v>18320502</v>
      </c>
      <c r="L102" s="92">
        <f t="shared" si="10"/>
        <v>46000</v>
      </c>
      <c r="M102" s="84">
        <f t="shared" si="11"/>
        <v>2302080.0000000005</v>
      </c>
      <c r="N102" s="38"/>
      <c r="O102" s="38"/>
    </row>
    <row r="103" spans="1:15" s="39" customFormat="1" ht="13.5" x14ac:dyDescent="0.2">
      <c r="A103" s="72">
        <v>102</v>
      </c>
      <c r="B103" s="72">
        <v>1606</v>
      </c>
      <c r="C103" s="72">
        <v>16</v>
      </c>
      <c r="D103" s="73" t="s">
        <v>16</v>
      </c>
      <c r="E103" s="73">
        <v>608</v>
      </c>
      <c r="F103" s="73">
        <v>46</v>
      </c>
      <c r="G103" s="73">
        <f t="shared" si="6"/>
        <v>654</v>
      </c>
      <c r="H103" s="73">
        <f t="shared" si="7"/>
        <v>719.40000000000009</v>
      </c>
      <c r="I103" s="91">
        <f>I102</f>
        <v>25700</v>
      </c>
      <c r="J103" s="83">
        <f t="shared" si="8"/>
        <v>16807800</v>
      </c>
      <c r="K103" s="84">
        <f t="shared" si="9"/>
        <v>18320502</v>
      </c>
      <c r="L103" s="92">
        <f t="shared" si="10"/>
        <v>46000</v>
      </c>
      <c r="M103" s="84">
        <f t="shared" si="11"/>
        <v>2302080.0000000005</v>
      </c>
      <c r="N103" s="38"/>
      <c r="O103" s="38"/>
    </row>
    <row r="104" spans="1:15" s="39" customFormat="1" ht="13.5" x14ac:dyDescent="0.2">
      <c r="A104" s="72">
        <v>103</v>
      </c>
      <c r="B104" s="72">
        <v>1607</v>
      </c>
      <c r="C104" s="72">
        <v>16</v>
      </c>
      <c r="D104" s="73" t="s">
        <v>16</v>
      </c>
      <c r="E104" s="73">
        <v>532</v>
      </c>
      <c r="F104" s="73">
        <v>14</v>
      </c>
      <c r="G104" s="73">
        <f t="shared" si="6"/>
        <v>546</v>
      </c>
      <c r="H104" s="73">
        <f t="shared" si="7"/>
        <v>600.6</v>
      </c>
      <c r="I104" s="91">
        <f>I103</f>
        <v>25700</v>
      </c>
      <c r="J104" s="83">
        <f t="shared" si="8"/>
        <v>14032200</v>
      </c>
      <c r="K104" s="84">
        <f t="shared" si="9"/>
        <v>15295098</v>
      </c>
      <c r="L104" s="92">
        <f t="shared" si="10"/>
        <v>38000</v>
      </c>
      <c r="M104" s="84">
        <f t="shared" si="11"/>
        <v>1921920</v>
      </c>
      <c r="N104" s="38"/>
      <c r="O104" s="38"/>
    </row>
    <row r="105" spans="1:15" s="39" customFormat="1" ht="13.5" x14ac:dyDescent="0.2">
      <c r="A105" s="72">
        <v>104</v>
      </c>
      <c r="B105" s="72">
        <v>1608</v>
      </c>
      <c r="C105" s="72">
        <v>16</v>
      </c>
      <c r="D105" s="73" t="s">
        <v>16</v>
      </c>
      <c r="E105" s="73">
        <v>532</v>
      </c>
      <c r="F105" s="73">
        <v>14</v>
      </c>
      <c r="G105" s="73">
        <f t="shared" si="6"/>
        <v>546</v>
      </c>
      <c r="H105" s="73">
        <f t="shared" si="7"/>
        <v>600.6</v>
      </c>
      <c r="I105" s="91">
        <f>I104</f>
        <v>25700</v>
      </c>
      <c r="J105" s="83">
        <f t="shared" si="8"/>
        <v>14032200</v>
      </c>
      <c r="K105" s="84">
        <f t="shared" si="9"/>
        <v>15295098</v>
      </c>
      <c r="L105" s="92">
        <f t="shared" si="10"/>
        <v>38000</v>
      </c>
      <c r="M105" s="84">
        <f t="shared" si="11"/>
        <v>1921920</v>
      </c>
      <c r="N105" s="38"/>
      <c r="O105" s="38"/>
    </row>
    <row r="106" spans="1:15" s="39" customFormat="1" ht="13.5" x14ac:dyDescent="0.2">
      <c r="A106" s="72">
        <v>105</v>
      </c>
      <c r="B106" s="72">
        <v>1701</v>
      </c>
      <c r="C106" s="72">
        <v>17</v>
      </c>
      <c r="D106" s="73" t="s">
        <v>16</v>
      </c>
      <c r="E106" s="73">
        <v>608</v>
      </c>
      <c r="F106" s="73">
        <v>46</v>
      </c>
      <c r="G106" s="73">
        <f t="shared" si="6"/>
        <v>654</v>
      </c>
      <c r="H106" s="73">
        <f t="shared" si="7"/>
        <v>719.40000000000009</v>
      </c>
      <c r="I106" s="91">
        <f>I105+80</f>
        <v>25780</v>
      </c>
      <c r="J106" s="83">
        <f t="shared" si="8"/>
        <v>16860120</v>
      </c>
      <c r="K106" s="84">
        <f t="shared" si="9"/>
        <v>18377531</v>
      </c>
      <c r="L106" s="92">
        <f t="shared" si="10"/>
        <v>46000</v>
      </c>
      <c r="M106" s="84">
        <f t="shared" si="11"/>
        <v>2302080.0000000005</v>
      </c>
      <c r="N106" s="38"/>
      <c r="O106" s="38"/>
    </row>
    <row r="107" spans="1:15" s="39" customFormat="1" ht="13.5" x14ac:dyDescent="0.2">
      <c r="A107" s="72">
        <v>106</v>
      </c>
      <c r="B107" s="72">
        <v>1702</v>
      </c>
      <c r="C107" s="72">
        <v>17</v>
      </c>
      <c r="D107" s="73" t="s">
        <v>16</v>
      </c>
      <c r="E107" s="73">
        <v>608</v>
      </c>
      <c r="F107" s="73">
        <v>46</v>
      </c>
      <c r="G107" s="73">
        <f t="shared" si="6"/>
        <v>654</v>
      </c>
      <c r="H107" s="73">
        <f t="shared" si="7"/>
        <v>719.40000000000009</v>
      </c>
      <c r="I107" s="91">
        <f>I106</f>
        <v>25780</v>
      </c>
      <c r="J107" s="83">
        <f t="shared" si="8"/>
        <v>16860120</v>
      </c>
      <c r="K107" s="84">
        <f t="shared" si="9"/>
        <v>18377531</v>
      </c>
      <c r="L107" s="92">
        <f t="shared" si="10"/>
        <v>46000</v>
      </c>
      <c r="M107" s="84">
        <f t="shared" si="11"/>
        <v>2302080.0000000005</v>
      </c>
      <c r="N107" s="38"/>
      <c r="O107" s="38"/>
    </row>
    <row r="108" spans="1:15" s="39" customFormat="1" ht="13.5" x14ac:dyDescent="0.2">
      <c r="A108" s="72">
        <v>107</v>
      </c>
      <c r="B108" s="72">
        <v>1703</v>
      </c>
      <c r="C108" s="72">
        <v>17</v>
      </c>
      <c r="D108" s="73" t="s">
        <v>16</v>
      </c>
      <c r="E108" s="73">
        <v>654</v>
      </c>
      <c r="F108" s="73">
        <v>50</v>
      </c>
      <c r="G108" s="73">
        <f t="shared" si="6"/>
        <v>704</v>
      </c>
      <c r="H108" s="73">
        <f t="shared" si="7"/>
        <v>774.40000000000009</v>
      </c>
      <c r="I108" s="91">
        <f>I107</f>
        <v>25780</v>
      </c>
      <c r="J108" s="83">
        <f t="shared" si="8"/>
        <v>18149120</v>
      </c>
      <c r="K108" s="84">
        <f t="shared" si="9"/>
        <v>19782541</v>
      </c>
      <c r="L108" s="92">
        <f t="shared" si="10"/>
        <v>49500</v>
      </c>
      <c r="M108" s="84">
        <f t="shared" si="11"/>
        <v>2478080.0000000005</v>
      </c>
      <c r="N108" s="38"/>
      <c r="O108" s="38"/>
    </row>
    <row r="109" spans="1:15" s="39" customFormat="1" ht="13.5" x14ac:dyDescent="0.2">
      <c r="A109" s="72">
        <v>108</v>
      </c>
      <c r="B109" s="72">
        <v>1704</v>
      </c>
      <c r="C109" s="72">
        <v>17</v>
      </c>
      <c r="D109" s="73" t="s">
        <v>16</v>
      </c>
      <c r="E109" s="73">
        <v>654</v>
      </c>
      <c r="F109" s="73">
        <v>50</v>
      </c>
      <c r="G109" s="73">
        <f t="shared" si="6"/>
        <v>704</v>
      </c>
      <c r="H109" s="73">
        <f t="shared" si="7"/>
        <v>774.40000000000009</v>
      </c>
      <c r="I109" s="91">
        <f>I108</f>
        <v>25780</v>
      </c>
      <c r="J109" s="83">
        <f t="shared" si="8"/>
        <v>18149120</v>
      </c>
      <c r="K109" s="84">
        <f t="shared" si="9"/>
        <v>19782541</v>
      </c>
      <c r="L109" s="92">
        <f t="shared" si="10"/>
        <v>49500</v>
      </c>
      <c r="M109" s="84">
        <f t="shared" si="11"/>
        <v>2478080.0000000005</v>
      </c>
      <c r="N109" s="38"/>
      <c r="O109" s="38"/>
    </row>
    <row r="110" spans="1:15" s="39" customFormat="1" ht="13.5" x14ac:dyDescent="0.2">
      <c r="A110" s="72">
        <v>109</v>
      </c>
      <c r="B110" s="72">
        <v>1705</v>
      </c>
      <c r="C110" s="72">
        <v>17</v>
      </c>
      <c r="D110" s="73" t="s">
        <v>16</v>
      </c>
      <c r="E110" s="73">
        <v>608</v>
      </c>
      <c r="F110" s="73">
        <v>46</v>
      </c>
      <c r="G110" s="73">
        <f t="shared" si="6"/>
        <v>654</v>
      </c>
      <c r="H110" s="73">
        <f t="shared" si="7"/>
        <v>719.40000000000009</v>
      </c>
      <c r="I110" s="91">
        <f>I109</f>
        <v>25780</v>
      </c>
      <c r="J110" s="83">
        <f t="shared" si="8"/>
        <v>16860120</v>
      </c>
      <c r="K110" s="84">
        <f t="shared" si="9"/>
        <v>18377531</v>
      </c>
      <c r="L110" s="92">
        <f t="shared" si="10"/>
        <v>46000</v>
      </c>
      <c r="M110" s="84">
        <f t="shared" si="11"/>
        <v>2302080.0000000005</v>
      </c>
      <c r="N110" s="38"/>
      <c r="O110" s="38"/>
    </row>
    <row r="111" spans="1:15" s="39" customFormat="1" ht="13.5" x14ac:dyDescent="0.2">
      <c r="A111" s="72">
        <v>110</v>
      </c>
      <c r="B111" s="72">
        <v>1706</v>
      </c>
      <c r="C111" s="72">
        <v>17</v>
      </c>
      <c r="D111" s="73" t="s">
        <v>16</v>
      </c>
      <c r="E111" s="73">
        <v>608</v>
      </c>
      <c r="F111" s="73">
        <v>46</v>
      </c>
      <c r="G111" s="73">
        <f t="shared" si="6"/>
        <v>654</v>
      </c>
      <c r="H111" s="73">
        <f t="shared" si="7"/>
        <v>719.40000000000009</v>
      </c>
      <c r="I111" s="91">
        <f>I110</f>
        <v>25780</v>
      </c>
      <c r="J111" s="83">
        <f t="shared" si="8"/>
        <v>16860120</v>
      </c>
      <c r="K111" s="84">
        <f t="shared" si="9"/>
        <v>18377531</v>
      </c>
      <c r="L111" s="92">
        <f t="shared" si="10"/>
        <v>46000</v>
      </c>
      <c r="M111" s="84">
        <f t="shared" si="11"/>
        <v>2302080.0000000005</v>
      </c>
      <c r="N111" s="38"/>
      <c r="O111" s="38"/>
    </row>
    <row r="112" spans="1:15" s="39" customFormat="1" ht="13.5" x14ac:dyDescent="0.2">
      <c r="A112" s="72">
        <v>111</v>
      </c>
      <c r="B112" s="72">
        <v>1707</v>
      </c>
      <c r="C112" s="72">
        <v>17</v>
      </c>
      <c r="D112" s="73" t="s">
        <v>16</v>
      </c>
      <c r="E112" s="73">
        <v>532</v>
      </c>
      <c r="F112" s="73">
        <v>14</v>
      </c>
      <c r="G112" s="73">
        <f t="shared" si="6"/>
        <v>546</v>
      </c>
      <c r="H112" s="73">
        <f t="shared" si="7"/>
        <v>600.6</v>
      </c>
      <c r="I112" s="91">
        <f>I111</f>
        <v>25780</v>
      </c>
      <c r="J112" s="83">
        <f t="shared" si="8"/>
        <v>14075880</v>
      </c>
      <c r="K112" s="84">
        <f t="shared" si="9"/>
        <v>15342709</v>
      </c>
      <c r="L112" s="92">
        <f t="shared" si="10"/>
        <v>38500</v>
      </c>
      <c r="M112" s="84">
        <f t="shared" si="11"/>
        <v>1921920</v>
      </c>
      <c r="N112" s="38"/>
      <c r="O112" s="38"/>
    </row>
    <row r="113" spans="1:15" s="39" customFormat="1" ht="13.5" x14ac:dyDescent="0.2">
      <c r="A113" s="72">
        <v>112</v>
      </c>
      <c r="B113" s="72">
        <v>1708</v>
      </c>
      <c r="C113" s="72">
        <v>17</v>
      </c>
      <c r="D113" s="73" t="s">
        <v>16</v>
      </c>
      <c r="E113" s="73">
        <v>532</v>
      </c>
      <c r="F113" s="73">
        <v>14</v>
      </c>
      <c r="G113" s="73">
        <f t="shared" si="6"/>
        <v>546</v>
      </c>
      <c r="H113" s="73">
        <f t="shared" si="7"/>
        <v>600.6</v>
      </c>
      <c r="I113" s="91">
        <f>I112</f>
        <v>25780</v>
      </c>
      <c r="J113" s="83">
        <f t="shared" si="8"/>
        <v>14075880</v>
      </c>
      <c r="K113" s="84">
        <f t="shared" si="9"/>
        <v>15342709</v>
      </c>
      <c r="L113" s="92">
        <f t="shared" si="10"/>
        <v>38500</v>
      </c>
      <c r="M113" s="84">
        <f t="shared" si="11"/>
        <v>1921920</v>
      </c>
      <c r="N113" s="38"/>
      <c r="O113" s="38"/>
    </row>
    <row r="114" spans="1:15" s="39" customFormat="1" ht="13.5" x14ac:dyDescent="0.2">
      <c r="A114" s="72">
        <v>113</v>
      </c>
      <c r="B114" s="72">
        <v>1801</v>
      </c>
      <c r="C114" s="72">
        <v>18</v>
      </c>
      <c r="D114" s="73" t="s">
        <v>16</v>
      </c>
      <c r="E114" s="73">
        <v>608</v>
      </c>
      <c r="F114" s="73">
        <v>46</v>
      </c>
      <c r="G114" s="73">
        <f t="shared" si="6"/>
        <v>654</v>
      </c>
      <c r="H114" s="73">
        <f t="shared" si="7"/>
        <v>719.40000000000009</v>
      </c>
      <c r="I114" s="91">
        <f>I113+80</f>
        <v>25860</v>
      </c>
      <c r="J114" s="83">
        <f t="shared" si="8"/>
        <v>16912440</v>
      </c>
      <c r="K114" s="84">
        <f t="shared" si="9"/>
        <v>18434560</v>
      </c>
      <c r="L114" s="92">
        <f t="shared" si="10"/>
        <v>46000</v>
      </c>
      <c r="M114" s="84">
        <f t="shared" si="11"/>
        <v>2302080.0000000005</v>
      </c>
      <c r="N114" s="38"/>
      <c r="O114" s="38"/>
    </row>
    <row r="115" spans="1:15" s="39" customFormat="1" ht="13.5" x14ac:dyDescent="0.2">
      <c r="A115" s="72">
        <v>114</v>
      </c>
      <c r="B115" s="72">
        <v>1802</v>
      </c>
      <c r="C115" s="72">
        <v>18</v>
      </c>
      <c r="D115" s="73" t="s">
        <v>16</v>
      </c>
      <c r="E115" s="73">
        <v>608</v>
      </c>
      <c r="F115" s="73">
        <v>46</v>
      </c>
      <c r="G115" s="73">
        <f t="shared" si="6"/>
        <v>654</v>
      </c>
      <c r="H115" s="73">
        <f t="shared" si="7"/>
        <v>719.40000000000009</v>
      </c>
      <c r="I115" s="91">
        <f>I114</f>
        <v>25860</v>
      </c>
      <c r="J115" s="83">
        <f t="shared" si="8"/>
        <v>16912440</v>
      </c>
      <c r="K115" s="84">
        <f t="shared" si="9"/>
        <v>18434560</v>
      </c>
      <c r="L115" s="92">
        <f t="shared" si="10"/>
        <v>46000</v>
      </c>
      <c r="M115" s="84">
        <f t="shared" si="11"/>
        <v>2302080.0000000005</v>
      </c>
      <c r="N115" s="38"/>
      <c r="O115" s="38"/>
    </row>
    <row r="116" spans="1:15" s="39" customFormat="1" ht="13.5" x14ac:dyDescent="0.2">
      <c r="A116" s="72">
        <v>115</v>
      </c>
      <c r="B116" s="72">
        <v>1803</v>
      </c>
      <c r="C116" s="72">
        <v>18</v>
      </c>
      <c r="D116" s="73" t="s">
        <v>16</v>
      </c>
      <c r="E116" s="73">
        <v>654</v>
      </c>
      <c r="F116" s="73">
        <v>50</v>
      </c>
      <c r="G116" s="73">
        <f t="shared" si="6"/>
        <v>704</v>
      </c>
      <c r="H116" s="73">
        <f t="shared" si="7"/>
        <v>774.40000000000009</v>
      </c>
      <c r="I116" s="91">
        <f>I115</f>
        <v>25860</v>
      </c>
      <c r="J116" s="83">
        <f t="shared" si="8"/>
        <v>18205440</v>
      </c>
      <c r="K116" s="84">
        <f t="shared" si="9"/>
        <v>19843930</v>
      </c>
      <c r="L116" s="92">
        <f t="shared" si="10"/>
        <v>49500</v>
      </c>
      <c r="M116" s="84">
        <f t="shared" si="11"/>
        <v>2478080.0000000005</v>
      </c>
      <c r="N116" s="38"/>
      <c r="O116" s="38"/>
    </row>
    <row r="117" spans="1:15" s="39" customFormat="1" ht="13.5" x14ac:dyDescent="0.2">
      <c r="A117" s="72">
        <v>116</v>
      </c>
      <c r="B117" s="72">
        <v>1804</v>
      </c>
      <c r="C117" s="72">
        <v>18</v>
      </c>
      <c r="D117" s="73" t="s">
        <v>16</v>
      </c>
      <c r="E117" s="73">
        <v>654</v>
      </c>
      <c r="F117" s="73">
        <v>50</v>
      </c>
      <c r="G117" s="73">
        <f t="shared" si="6"/>
        <v>704</v>
      </c>
      <c r="H117" s="73">
        <f t="shared" si="7"/>
        <v>774.40000000000009</v>
      </c>
      <c r="I117" s="91">
        <f>I116</f>
        <v>25860</v>
      </c>
      <c r="J117" s="83">
        <f t="shared" si="8"/>
        <v>18205440</v>
      </c>
      <c r="K117" s="84">
        <f t="shared" si="9"/>
        <v>19843930</v>
      </c>
      <c r="L117" s="92">
        <f t="shared" si="10"/>
        <v>49500</v>
      </c>
      <c r="M117" s="84">
        <f t="shared" si="11"/>
        <v>2478080.0000000005</v>
      </c>
      <c r="N117" s="38"/>
      <c r="O117" s="38"/>
    </row>
    <row r="118" spans="1:15" s="39" customFormat="1" ht="13.5" x14ac:dyDescent="0.2">
      <c r="A118" s="72">
        <v>117</v>
      </c>
      <c r="B118" s="72">
        <v>1805</v>
      </c>
      <c r="C118" s="72">
        <v>18</v>
      </c>
      <c r="D118" s="73" t="s">
        <v>16</v>
      </c>
      <c r="E118" s="73">
        <v>608</v>
      </c>
      <c r="F118" s="73">
        <v>46</v>
      </c>
      <c r="G118" s="73">
        <f t="shared" si="6"/>
        <v>654</v>
      </c>
      <c r="H118" s="73">
        <f t="shared" si="7"/>
        <v>719.40000000000009</v>
      </c>
      <c r="I118" s="91">
        <f>I117</f>
        <v>25860</v>
      </c>
      <c r="J118" s="83">
        <f t="shared" si="8"/>
        <v>16912440</v>
      </c>
      <c r="K118" s="84">
        <f t="shared" si="9"/>
        <v>18434560</v>
      </c>
      <c r="L118" s="92">
        <f t="shared" si="10"/>
        <v>46000</v>
      </c>
      <c r="M118" s="84">
        <f t="shared" si="11"/>
        <v>2302080.0000000005</v>
      </c>
      <c r="N118" s="38"/>
      <c r="O118" s="38"/>
    </row>
    <row r="119" spans="1:15" s="39" customFormat="1" ht="13.5" x14ac:dyDescent="0.2">
      <c r="A119" s="72">
        <v>118</v>
      </c>
      <c r="B119" s="72">
        <v>1806</v>
      </c>
      <c r="C119" s="72">
        <v>18</v>
      </c>
      <c r="D119" s="73" t="s">
        <v>16</v>
      </c>
      <c r="E119" s="73">
        <v>608</v>
      </c>
      <c r="F119" s="73">
        <v>46</v>
      </c>
      <c r="G119" s="73">
        <f t="shared" si="6"/>
        <v>654</v>
      </c>
      <c r="H119" s="73">
        <f t="shared" si="7"/>
        <v>719.40000000000009</v>
      </c>
      <c r="I119" s="91">
        <f>I118</f>
        <v>25860</v>
      </c>
      <c r="J119" s="83">
        <f t="shared" si="8"/>
        <v>16912440</v>
      </c>
      <c r="K119" s="84">
        <f t="shared" si="9"/>
        <v>18434560</v>
      </c>
      <c r="L119" s="92">
        <f t="shared" si="10"/>
        <v>46000</v>
      </c>
      <c r="M119" s="84">
        <f t="shared" si="11"/>
        <v>2302080.0000000005</v>
      </c>
      <c r="N119" s="38"/>
      <c r="O119" s="38"/>
    </row>
    <row r="120" spans="1:15" s="39" customFormat="1" ht="13.5" x14ac:dyDescent="0.2">
      <c r="A120" s="72">
        <v>119</v>
      </c>
      <c r="B120" s="72">
        <v>1807</v>
      </c>
      <c r="C120" s="72">
        <v>18</v>
      </c>
      <c r="D120" s="73" t="s">
        <v>16</v>
      </c>
      <c r="E120" s="73">
        <v>532</v>
      </c>
      <c r="F120" s="73">
        <v>14</v>
      </c>
      <c r="G120" s="73">
        <f t="shared" si="6"/>
        <v>546</v>
      </c>
      <c r="H120" s="73">
        <f t="shared" si="7"/>
        <v>600.6</v>
      </c>
      <c r="I120" s="91">
        <f>I119</f>
        <v>25860</v>
      </c>
      <c r="J120" s="83">
        <f t="shared" si="8"/>
        <v>14119560</v>
      </c>
      <c r="K120" s="84">
        <f t="shared" si="9"/>
        <v>15390320</v>
      </c>
      <c r="L120" s="92">
        <f t="shared" si="10"/>
        <v>38500</v>
      </c>
      <c r="M120" s="84">
        <f t="shared" si="11"/>
        <v>1921920</v>
      </c>
      <c r="N120" s="38"/>
      <c r="O120" s="38"/>
    </row>
    <row r="121" spans="1:15" s="39" customFormat="1" ht="13.5" x14ac:dyDescent="0.2">
      <c r="A121" s="72">
        <v>120</v>
      </c>
      <c r="B121" s="72">
        <v>1808</v>
      </c>
      <c r="C121" s="72">
        <v>18</v>
      </c>
      <c r="D121" s="73" t="s">
        <v>16</v>
      </c>
      <c r="E121" s="73">
        <v>532</v>
      </c>
      <c r="F121" s="73">
        <v>14</v>
      </c>
      <c r="G121" s="73">
        <f t="shared" si="6"/>
        <v>546</v>
      </c>
      <c r="H121" s="73">
        <f t="shared" si="7"/>
        <v>600.6</v>
      </c>
      <c r="I121" s="91">
        <f>I120</f>
        <v>25860</v>
      </c>
      <c r="J121" s="83">
        <f t="shared" si="8"/>
        <v>14119560</v>
      </c>
      <c r="K121" s="84">
        <f t="shared" si="9"/>
        <v>15390320</v>
      </c>
      <c r="L121" s="92">
        <f t="shared" si="10"/>
        <v>38500</v>
      </c>
      <c r="M121" s="84">
        <f t="shared" si="11"/>
        <v>1921920</v>
      </c>
      <c r="N121" s="38"/>
      <c r="O121" s="38"/>
    </row>
    <row r="122" spans="1:15" s="39" customFormat="1" ht="13.5" x14ac:dyDescent="0.2">
      <c r="A122" s="72">
        <v>121</v>
      </c>
      <c r="B122" s="72">
        <v>1901</v>
      </c>
      <c r="C122" s="72">
        <v>19</v>
      </c>
      <c r="D122" s="73" t="s">
        <v>16</v>
      </c>
      <c r="E122" s="73">
        <v>608</v>
      </c>
      <c r="F122" s="73">
        <v>46</v>
      </c>
      <c r="G122" s="73">
        <f t="shared" si="6"/>
        <v>654</v>
      </c>
      <c r="H122" s="73">
        <f t="shared" si="7"/>
        <v>719.40000000000009</v>
      </c>
      <c r="I122" s="91">
        <f>I121+80</f>
        <v>25940</v>
      </c>
      <c r="J122" s="83">
        <f t="shared" si="8"/>
        <v>16964760</v>
      </c>
      <c r="K122" s="84">
        <f t="shared" si="9"/>
        <v>18491588</v>
      </c>
      <c r="L122" s="92">
        <f t="shared" si="10"/>
        <v>46000</v>
      </c>
      <c r="M122" s="84">
        <f t="shared" si="11"/>
        <v>2302080.0000000005</v>
      </c>
      <c r="N122" s="38"/>
      <c r="O122" s="38"/>
    </row>
    <row r="123" spans="1:15" s="39" customFormat="1" ht="13.5" x14ac:dyDescent="0.2">
      <c r="A123" s="72">
        <v>122</v>
      </c>
      <c r="B123" s="72">
        <v>1902</v>
      </c>
      <c r="C123" s="72">
        <v>19</v>
      </c>
      <c r="D123" s="73" t="s">
        <v>16</v>
      </c>
      <c r="E123" s="73">
        <v>608</v>
      </c>
      <c r="F123" s="73">
        <v>46</v>
      </c>
      <c r="G123" s="73">
        <f t="shared" si="6"/>
        <v>654</v>
      </c>
      <c r="H123" s="73">
        <f t="shared" si="7"/>
        <v>719.40000000000009</v>
      </c>
      <c r="I123" s="91">
        <f>I122</f>
        <v>25940</v>
      </c>
      <c r="J123" s="83">
        <f t="shared" si="8"/>
        <v>16964760</v>
      </c>
      <c r="K123" s="84">
        <f t="shared" si="9"/>
        <v>18491588</v>
      </c>
      <c r="L123" s="92">
        <f t="shared" si="10"/>
        <v>46000</v>
      </c>
      <c r="M123" s="84">
        <f t="shared" si="11"/>
        <v>2302080.0000000005</v>
      </c>
      <c r="N123" s="38"/>
      <c r="O123" s="38"/>
    </row>
    <row r="124" spans="1:15" s="39" customFormat="1" ht="13.5" x14ac:dyDescent="0.2">
      <c r="A124" s="72">
        <v>123</v>
      </c>
      <c r="B124" s="72">
        <v>1903</v>
      </c>
      <c r="C124" s="72">
        <v>19</v>
      </c>
      <c r="D124" s="73" t="s">
        <v>16</v>
      </c>
      <c r="E124" s="73">
        <v>654</v>
      </c>
      <c r="F124" s="73">
        <v>50</v>
      </c>
      <c r="G124" s="73">
        <f t="shared" si="6"/>
        <v>704</v>
      </c>
      <c r="H124" s="73">
        <f t="shared" si="7"/>
        <v>774.40000000000009</v>
      </c>
      <c r="I124" s="91">
        <f>I123</f>
        <v>25940</v>
      </c>
      <c r="J124" s="83">
        <f t="shared" si="8"/>
        <v>18261760</v>
      </c>
      <c r="K124" s="84">
        <f t="shared" si="9"/>
        <v>19905318</v>
      </c>
      <c r="L124" s="92">
        <f t="shared" si="10"/>
        <v>50000</v>
      </c>
      <c r="M124" s="84">
        <f t="shared" si="11"/>
        <v>2478080.0000000005</v>
      </c>
      <c r="N124" s="38"/>
      <c r="O124" s="38"/>
    </row>
    <row r="125" spans="1:15" s="39" customFormat="1" ht="13.5" x14ac:dyDescent="0.2">
      <c r="A125" s="72">
        <v>124</v>
      </c>
      <c r="B125" s="72">
        <v>1904</v>
      </c>
      <c r="C125" s="72">
        <v>19</v>
      </c>
      <c r="D125" s="73" t="s">
        <v>16</v>
      </c>
      <c r="E125" s="73">
        <v>654</v>
      </c>
      <c r="F125" s="73">
        <v>50</v>
      </c>
      <c r="G125" s="73">
        <f t="shared" si="6"/>
        <v>704</v>
      </c>
      <c r="H125" s="73">
        <f t="shared" si="7"/>
        <v>774.40000000000009</v>
      </c>
      <c r="I125" s="91">
        <f>I124</f>
        <v>25940</v>
      </c>
      <c r="J125" s="83">
        <f t="shared" si="8"/>
        <v>18261760</v>
      </c>
      <c r="K125" s="84">
        <f t="shared" si="9"/>
        <v>19905318</v>
      </c>
      <c r="L125" s="92">
        <f t="shared" si="10"/>
        <v>50000</v>
      </c>
      <c r="M125" s="84">
        <f t="shared" si="11"/>
        <v>2478080.0000000005</v>
      </c>
      <c r="N125" s="38"/>
      <c r="O125" s="38"/>
    </row>
    <row r="126" spans="1:15" s="39" customFormat="1" ht="13.5" x14ac:dyDescent="0.2">
      <c r="A126" s="72">
        <v>125</v>
      </c>
      <c r="B126" s="72">
        <v>1905</v>
      </c>
      <c r="C126" s="72">
        <v>19</v>
      </c>
      <c r="D126" s="73" t="s">
        <v>16</v>
      </c>
      <c r="E126" s="73">
        <v>608</v>
      </c>
      <c r="F126" s="73">
        <v>46</v>
      </c>
      <c r="G126" s="73">
        <f t="shared" si="6"/>
        <v>654</v>
      </c>
      <c r="H126" s="73">
        <f t="shared" si="7"/>
        <v>719.40000000000009</v>
      </c>
      <c r="I126" s="91">
        <f>I125</f>
        <v>25940</v>
      </c>
      <c r="J126" s="83">
        <f t="shared" si="8"/>
        <v>16964760</v>
      </c>
      <c r="K126" s="84">
        <f t="shared" si="9"/>
        <v>18491588</v>
      </c>
      <c r="L126" s="92">
        <f t="shared" si="10"/>
        <v>46000</v>
      </c>
      <c r="M126" s="84">
        <f t="shared" si="11"/>
        <v>2302080.0000000005</v>
      </c>
      <c r="N126" s="38"/>
      <c r="O126" s="38"/>
    </row>
    <row r="127" spans="1:15" s="39" customFormat="1" ht="13.5" x14ac:dyDescent="0.2">
      <c r="A127" s="72">
        <v>126</v>
      </c>
      <c r="B127" s="72">
        <v>1906</v>
      </c>
      <c r="C127" s="72">
        <v>19</v>
      </c>
      <c r="D127" s="73" t="s">
        <v>16</v>
      </c>
      <c r="E127" s="73">
        <v>608</v>
      </c>
      <c r="F127" s="73">
        <v>46</v>
      </c>
      <c r="G127" s="73">
        <f t="shared" ref="G127:G188" si="12">E127+F127</f>
        <v>654</v>
      </c>
      <c r="H127" s="73">
        <f t="shared" ref="H127:H188" si="13">G127*1.1</f>
        <v>719.40000000000009</v>
      </c>
      <c r="I127" s="91">
        <f>I126</f>
        <v>25940</v>
      </c>
      <c r="J127" s="83">
        <f t="shared" si="8"/>
        <v>16964760</v>
      </c>
      <c r="K127" s="84">
        <f t="shared" si="9"/>
        <v>18491588</v>
      </c>
      <c r="L127" s="92">
        <f t="shared" si="10"/>
        <v>46000</v>
      </c>
      <c r="M127" s="84">
        <f t="shared" si="11"/>
        <v>2302080.0000000005</v>
      </c>
      <c r="N127" s="38"/>
      <c r="O127" s="38"/>
    </row>
    <row r="128" spans="1:15" s="39" customFormat="1" ht="13.5" x14ac:dyDescent="0.2">
      <c r="A128" s="72">
        <v>127</v>
      </c>
      <c r="B128" s="72">
        <v>1907</v>
      </c>
      <c r="C128" s="72">
        <v>19</v>
      </c>
      <c r="D128" s="73" t="s">
        <v>16</v>
      </c>
      <c r="E128" s="73">
        <v>532</v>
      </c>
      <c r="F128" s="73">
        <v>14</v>
      </c>
      <c r="G128" s="73">
        <f t="shared" si="12"/>
        <v>546</v>
      </c>
      <c r="H128" s="73">
        <f t="shared" si="13"/>
        <v>600.6</v>
      </c>
      <c r="I128" s="91">
        <f>I127</f>
        <v>25940</v>
      </c>
      <c r="J128" s="83">
        <f t="shared" si="8"/>
        <v>14163240</v>
      </c>
      <c r="K128" s="84">
        <f t="shared" si="9"/>
        <v>15437932</v>
      </c>
      <c r="L128" s="92">
        <f t="shared" si="10"/>
        <v>38500</v>
      </c>
      <c r="M128" s="84">
        <f t="shared" si="11"/>
        <v>1921920</v>
      </c>
      <c r="N128" s="38"/>
      <c r="O128" s="38"/>
    </row>
    <row r="129" spans="1:15" s="39" customFormat="1" ht="13.5" x14ac:dyDescent="0.2">
      <c r="A129" s="72">
        <v>128</v>
      </c>
      <c r="B129" s="72">
        <v>1908</v>
      </c>
      <c r="C129" s="72">
        <v>19</v>
      </c>
      <c r="D129" s="73" t="s">
        <v>16</v>
      </c>
      <c r="E129" s="73">
        <v>532</v>
      </c>
      <c r="F129" s="73">
        <v>14</v>
      </c>
      <c r="G129" s="73">
        <f t="shared" si="12"/>
        <v>546</v>
      </c>
      <c r="H129" s="73">
        <f t="shared" si="13"/>
        <v>600.6</v>
      </c>
      <c r="I129" s="91">
        <f>I128</f>
        <v>25940</v>
      </c>
      <c r="J129" s="83">
        <f t="shared" si="8"/>
        <v>14163240</v>
      </c>
      <c r="K129" s="84">
        <f t="shared" si="9"/>
        <v>15437932</v>
      </c>
      <c r="L129" s="92">
        <f t="shared" si="10"/>
        <v>38500</v>
      </c>
      <c r="M129" s="84">
        <f t="shared" si="11"/>
        <v>1921920</v>
      </c>
      <c r="N129" s="38"/>
      <c r="O129" s="38"/>
    </row>
    <row r="130" spans="1:15" s="39" customFormat="1" ht="13.5" x14ac:dyDescent="0.2">
      <c r="A130" s="72">
        <v>129</v>
      </c>
      <c r="B130" s="72">
        <v>2001</v>
      </c>
      <c r="C130" s="72">
        <v>20</v>
      </c>
      <c r="D130" s="73" t="s">
        <v>16</v>
      </c>
      <c r="E130" s="73">
        <v>608</v>
      </c>
      <c r="F130" s="73">
        <v>46</v>
      </c>
      <c r="G130" s="73">
        <f t="shared" si="12"/>
        <v>654</v>
      </c>
      <c r="H130" s="73">
        <f t="shared" si="13"/>
        <v>719.40000000000009</v>
      </c>
      <c r="I130" s="91">
        <f>I129+80</f>
        <v>26020</v>
      </c>
      <c r="J130" s="83">
        <f t="shared" si="8"/>
        <v>17017080</v>
      </c>
      <c r="K130" s="84">
        <f t="shared" si="9"/>
        <v>18548617</v>
      </c>
      <c r="L130" s="92">
        <f t="shared" si="10"/>
        <v>46500</v>
      </c>
      <c r="M130" s="84">
        <f t="shared" si="11"/>
        <v>2302080.0000000005</v>
      </c>
      <c r="N130" s="38"/>
      <c r="O130" s="38"/>
    </row>
    <row r="131" spans="1:15" s="39" customFormat="1" ht="13.5" x14ac:dyDescent="0.2">
      <c r="A131" s="72">
        <v>130</v>
      </c>
      <c r="B131" s="72">
        <v>2002</v>
      </c>
      <c r="C131" s="72">
        <v>20</v>
      </c>
      <c r="D131" s="73" t="s">
        <v>16</v>
      </c>
      <c r="E131" s="73">
        <v>608</v>
      </c>
      <c r="F131" s="73">
        <v>46</v>
      </c>
      <c r="G131" s="73">
        <f t="shared" si="12"/>
        <v>654</v>
      </c>
      <c r="H131" s="73">
        <f t="shared" si="13"/>
        <v>719.40000000000009</v>
      </c>
      <c r="I131" s="91">
        <f>I130</f>
        <v>26020</v>
      </c>
      <c r="J131" s="83">
        <f t="shared" ref="J131:J194" si="14">G131*I131</f>
        <v>17017080</v>
      </c>
      <c r="K131" s="84">
        <f t="shared" ref="K131:K194" si="15">ROUND(J131*1.09,0)</f>
        <v>18548617</v>
      </c>
      <c r="L131" s="92">
        <f t="shared" ref="L131:L194" si="16">MROUND((K131*0.03/12),500)</f>
        <v>46500</v>
      </c>
      <c r="M131" s="84">
        <f t="shared" ref="M131:M194" si="17">H131*3200</f>
        <v>2302080.0000000005</v>
      </c>
      <c r="N131" s="38"/>
      <c r="O131" s="38"/>
    </row>
    <row r="132" spans="1:15" s="39" customFormat="1" ht="13.5" x14ac:dyDescent="0.2">
      <c r="A132" s="72">
        <v>131</v>
      </c>
      <c r="B132" s="72">
        <v>2003</v>
      </c>
      <c r="C132" s="72">
        <v>20</v>
      </c>
      <c r="D132" s="73" t="s">
        <v>16</v>
      </c>
      <c r="E132" s="73">
        <v>654</v>
      </c>
      <c r="F132" s="73">
        <v>50</v>
      </c>
      <c r="G132" s="73">
        <f t="shared" si="12"/>
        <v>704</v>
      </c>
      <c r="H132" s="73">
        <f t="shared" si="13"/>
        <v>774.40000000000009</v>
      </c>
      <c r="I132" s="91">
        <f>I131</f>
        <v>26020</v>
      </c>
      <c r="J132" s="83">
        <f t="shared" si="14"/>
        <v>18318080</v>
      </c>
      <c r="K132" s="84">
        <f t="shared" si="15"/>
        <v>19966707</v>
      </c>
      <c r="L132" s="92">
        <f t="shared" si="16"/>
        <v>50000</v>
      </c>
      <c r="M132" s="84">
        <f t="shared" si="17"/>
        <v>2478080.0000000005</v>
      </c>
      <c r="N132" s="38"/>
      <c r="O132" s="38"/>
    </row>
    <row r="133" spans="1:15" s="39" customFormat="1" ht="13.5" x14ac:dyDescent="0.2">
      <c r="A133" s="72">
        <v>132</v>
      </c>
      <c r="B133" s="72">
        <v>2004</v>
      </c>
      <c r="C133" s="72">
        <v>20</v>
      </c>
      <c r="D133" s="73" t="s">
        <v>16</v>
      </c>
      <c r="E133" s="73">
        <v>654</v>
      </c>
      <c r="F133" s="73">
        <v>50</v>
      </c>
      <c r="G133" s="73">
        <f t="shared" si="12"/>
        <v>704</v>
      </c>
      <c r="H133" s="73">
        <f t="shared" si="13"/>
        <v>774.40000000000009</v>
      </c>
      <c r="I133" s="91">
        <f>I132</f>
        <v>26020</v>
      </c>
      <c r="J133" s="83">
        <f t="shared" si="14"/>
        <v>18318080</v>
      </c>
      <c r="K133" s="84">
        <f t="shared" si="15"/>
        <v>19966707</v>
      </c>
      <c r="L133" s="92">
        <f t="shared" si="16"/>
        <v>50000</v>
      </c>
      <c r="M133" s="84">
        <f t="shared" si="17"/>
        <v>2478080.0000000005</v>
      </c>
      <c r="N133" s="38"/>
      <c r="O133" s="38"/>
    </row>
    <row r="134" spans="1:15" s="39" customFormat="1" ht="13.5" x14ac:dyDescent="0.2">
      <c r="A134" s="72">
        <v>133</v>
      </c>
      <c r="B134" s="72">
        <v>2005</v>
      </c>
      <c r="C134" s="72">
        <v>20</v>
      </c>
      <c r="D134" s="73" t="s">
        <v>16</v>
      </c>
      <c r="E134" s="73">
        <v>608</v>
      </c>
      <c r="F134" s="73">
        <v>46</v>
      </c>
      <c r="G134" s="73">
        <f t="shared" si="12"/>
        <v>654</v>
      </c>
      <c r="H134" s="73">
        <f t="shared" si="13"/>
        <v>719.40000000000009</v>
      </c>
      <c r="I134" s="91">
        <f>I133</f>
        <v>26020</v>
      </c>
      <c r="J134" s="83">
        <f t="shared" si="14"/>
        <v>17017080</v>
      </c>
      <c r="K134" s="84">
        <f t="shared" si="15"/>
        <v>18548617</v>
      </c>
      <c r="L134" s="92">
        <f t="shared" si="16"/>
        <v>46500</v>
      </c>
      <c r="M134" s="84">
        <f t="shared" si="17"/>
        <v>2302080.0000000005</v>
      </c>
      <c r="N134" s="38"/>
      <c r="O134" s="38"/>
    </row>
    <row r="135" spans="1:15" s="39" customFormat="1" ht="13.5" x14ac:dyDescent="0.2">
      <c r="A135" s="72">
        <v>134</v>
      </c>
      <c r="B135" s="72">
        <v>2006</v>
      </c>
      <c r="C135" s="72">
        <v>20</v>
      </c>
      <c r="D135" s="73" t="s">
        <v>16</v>
      </c>
      <c r="E135" s="73">
        <v>608</v>
      </c>
      <c r="F135" s="73">
        <v>46</v>
      </c>
      <c r="G135" s="73">
        <f t="shared" si="12"/>
        <v>654</v>
      </c>
      <c r="H135" s="73">
        <f t="shared" si="13"/>
        <v>719.40000000000009</v>
      </c>
      <c r="I135" s="91">
        <f>I134</f>
        <v>26020</v>
      </c>
      <c r="J135" s="83">
        <f t="shared" si="14"/>
        <v>17017080</v>
      </c>
      <c r="K135" s="84">
        <f t="shared" si="15"/>
        <v>18548617</v>
      </c>
      <c r="L135" s="92">
        <f t="shared" si="16"/>
        <v>46500</v>
      </c>
      <c r="M135" s="84">
        <f t="shared" si="17"/>
        <v>2302080.0000000005</v>
      </c>
      <c r="N135" s="38"/>
      <c r="O135" s="38"/>
    </row>
    <row r="136" spans="1:15" s="39" customFormat="1" ht="13.5" x14ac:dyDescent="0.2">
      <c r="A136" s="72">
        <v>135</v>
      </c>
      <c r="B136" s="72">
        <v>2007</v>
      </c>
      <c r="C136" s="72">
        <v>20</v>
      </c>
      <c r="D136" s="73" t="s">
        <v>16</v>
      </c>
      <c r="E136" s="73">
        <v>532</v>
      </c>
      <c r="F136" s="73">
        <v>14</v>
      </c>
      <c r="G136" s="73">
        <f t="shared" si="12"/>
        <v>546</v>
      </c>
      <c r="H136" s="73">
        <f t="shared" si="13"/>
        <v>600.6</v>
      </c>
      <c r="I136" s="91">
        <f>I135</f>
        <v>26020</v>
      </c>
      <c r="J136" s="83">
        <f t="shared" si="14"/>
        <v>14206920</v>
      </c>
      <c r="K136" s="84">
        <f t="shared" si="15"/>
        <v>15485543</v>
      </c>
      <c r="L136" s="92">
        <f t="shared" si="16"/>
        <v>38500</v>
      </c>
      <c r="M136" s="84">
        <f t="shared" si="17"/>
        <v>1921920</v>
      </c>
      <c r="N136" s="38"/>
      <c r="O136" s="38"/>
    </row>
    <row r="137" spans="1:15" s="39" customFormat="1" ht="13.5" x14ac:dyDescent="0.2">
      <c r="A137" s="72">
        <v>136</v>
      </c>
      <c r="B137" s="72">
        <v>2008</v>
      </c>
      <c r="C137" s="72">
        <v>20</v>
      </c>
      <c r="D137" s="73" t="s">
        <v>16</v>
      </c>
      <c r="E137" s="73">
        <v>532</v>
      </c>
      <c r="F137" s="73">
        <v>14</v>
      </c>
      <c r="G137" s="73">
        <f t="shared" si="12"/>
        <v>546</v>
      </c>
      <c r="H137" s="73">
        <f t="shared" si="13"/>
        <v>600.6</v>
      </c>
      <c r="I137" s="91">
        <f>I136</f>
        <v>26020</v>
      </c>
      <c r="J137" s="83">
        <f t="shared" si="14"/>
        <v>14206920</v>
      </c>
      <c r="K137" s="84">
        <f t="shared" si="15"/>
        <v>15485543</v>
      </c>
      <c r="L137" s="92">
        <f t="shared" si="16"/>
        <v>38500</v>
      </c>
      <c r="M137" s="84">
        <f t="shared" si="17"/>
        <v>1921920</v>
      </c>
      <c r="N137" s="38"/>
      <c r="O137" s="38"/>
    </row>
    <row r="138" spans="1:15" s="39" customFormat="1" ht="13.5" x14ac:dyDescent="0.2">
      <c r="A138" s="72">
        <v>137</v>
      </c>
      <c r="B138" s="72">
        <v>2101</v>
      </c>
      <c r="C138" s="72">
        <v>21</v>
      </c>
      <c r="D138" s="73" t="s">
        <v>16</v>
      </c>
      <c r="E138" s="73">
        <v>608</v>
      </c>
      <c r="F138" s="73">
        <v>46</v>
      </c>
      <c r="G138" s="73">
        <f t="shared" si="12"/>
        <v>654</v>
      </c>
      <c r="H138" s="73">
        <f t="shared" si="13"/>
        <v>719.40000000000009</v>
      </c>
      <c r="I138" s="91">
        <f>I137+80</f>
        <v>26100</v>
      </c>
      <c r="J138" s="83">
        <f t="shared" si="14"/>
        <v>17069400</v>
      </c>
      <c r="K138" s="84">
        <f t="shared" si="15"/>
        <v>18605646</v>
      </c>
      <c r="L138" s="92">
        <f t="shared" si="16"/>
        <v>46500</v>
      </c>
      <c r="M138" s="84">
        <f t="shared" si="17"/>
        <v>2302080.0000000005</v>
      </c>
      <c r="N138" s="38"/>
      <c r="O138" s="38"/>
    </row>
    <row r="139" spans="1:15" s="39" customFormat="1" ht="13.5" x14ac:dyDescent="0.2">
      <c r="A139" s="72">
        <v>138</v>
      </c>
      <c r="B139" s="72">
        <v>2102</v>
      </c>
      <c r="C139" s="72">
        <v>21</v>
      </c>
      <c r="D139" s="73" t="s">
        <v>16</v>
      </c>
      <c r="E139" s="73">
        <v>608</v>
      </c>
      <c r="F139" s="73">
        <v>46</v>
      </c>
      <c r="G139" s="73">
        <f t="shared" si="12"/>
        <v>654</v>
      </c>
      <c r="H139" s="73">
        <f t="shared" si="13"/>
        <v>719.40000000000009</v>
      </c>
      <c r="I139" s="91">
        <f>I138</f>
        <v>26100</v>
      </c>
      <c r="J139" s="83">
        <f t="shared" si="14"/>
        <v>17069400</v>
      </c>
      <c r="K139" s="84">
        <f t="shared" si="15"/>
        <v>18605646</v>
      </c>
      <c r="L139" s="92">
        <f t="shared" si="16"/>
        <v>46500</v>
      </c>
      <c r="M139" s="84">
        <f t="shared" si="17"/>
        <v>2302080.0000000005</v>
      </c>
      <c r="N139" s="38"/>
      <c r="O139" s="38"/>
    </row>
    <row r="140" spans="1:15" s="39" customFormat="1" ht="13.5" x14ac:dyDescent="0.2">
      <c r="A140" s="72">
        <v>139</v>
      </c>
      <c r="B140" s="72">
        <v>2103</v>
      </c>
      <c r="C140" s="72">
        <v>21</v>
      </c>
      <c r="D140" s="73" t="s">
        <v>16</v>
      </c>
      <c r="E140" s="73">
        <v>662</v>
      </c>
      <c r="F140" s="73">
        <v>50</v>
      </c>
      <c r="G140" s="73">
        <f t="shared" si="12"/>
        <v>712</v>
      </c>
      <c r="H140" s="73">
        <f t="shared" si="13"/>
        <v>783.2</v>
      </c>
      <c r="I140" s="91">
        <f>I139</f>
        <v>26100</v>
      </c>
      <c r="J140" s="83">
        <f t="shared" si="14"/>
        <v>18583200</v>
      </c>
      <c r="K140" s="84">
        <f t="shared" si="15"/>
        <v>20255688</v>
      </c>
      <c r="L140" s="92">
        <f t="shared" si="16"/>
        <v>50500</v>
      </c>
      <c r="M140" s="84">
        <f t="shared" si="17"/>
        <v>2506240</v>
      </c>
      <c r="N140" s="38"/>
      <c r="O140" s="38"/>
    </row>
    <row r="141" spans="1:15" s="39" customFormat="1" ht="13.5" x14ac:dyDescent="0.2">
      <c r="A141" s="72">
        <v>140</v>
      </c>
      <c r="B141" s="72">
        <v>2104</v>
      </c>
      <c r="C141" s="72">
        <v>21</v>
      </c>
      <c r="D141" s="73" t="s">
        <v>16</v>
      </c>
      <c r="E141" s="73">
        <v>662</v>
      </c>
      <c r="F141" s="73">
        <v>50</v>
      </c>
      <c r="G141" s="73">
        <f t="shared" si="12"/>
        <v>712</v>
      </c>
      <c r="H141" s="73">
        <f t="shared" si="13"/>
        <v>783.2</v>
      </c>
      <c r="I141" s="91">
        <f>I140</f>
        <v>26100</v>
      </c>
      <c r="J141" s="83">
        <f t="shared" si="14"/>
        <v>18583200</v>
      </c>
      <c r="K141" s="84">
        <f t="shared" si="15"/>
        <v>20255688</v>
      </c>
      <c r="L141" s="92">
        <f t="shared" si="16"/>
        <v>50500</v>
      </c>
      <c r="M141" s="84">
        <f t="shared" si="17"/>
        <v>2506240</v>
      </c>
      <c r="N141" s="38"/>
      <c r="O141" s="38"/>
    </row>
    <row r="142" spans="1:15" s="39" customFormat="1" ht="13.5" x14ac:dyDescent="0.2">
      <c r="A142" s="72">
        <v>141</v>
      </c>
      <c r="B142" s="72">
        <v>2105</v>
      </c>
      <c r="C142" s="72">
        <v>21</v>
      </c>
      <c r="D142" s="73" t="s">
        <v>16</v>
      </c>
      <c r="E142" s="73">
        <v>608</v>
      </c>
      <c r="F142" s="73">
        <v>46</v>
      </c>
      <c r="G142" s="73">
        <f t="shared" si="12"/>
        <v>654</v>
      </c>
      <c r="H142" s="73">
        <f t="shared" si="13"/>
        <v>719.40000000000009</v>
      </c>
      <c r="I142" s="91">
        <f>I141</f>
        <v>26100</v>
      </c>
      <c r="J142" s="83">
        <f t="shared" si="14"/>
        <v>17069400</v>
      </c>
      <c r="K142" s="84">
        <f t="shared" si="15"/>
        <v>18605646</v>
      </c>
      <c r="L142" s="92">
        <f t="shared" si="16"/>
        <v>46500</v>
      </c>
      <c r="M142" s="84">
        <f t="shared" si="17"/>
        <v>2302080.0000000005</v>
      </c>
      <c r="N142" s="38"/>
      <c r="O142" s="38"/>
    </row>
    <row r="143" spans="1:15" s="39" customFormat="1" ht="13.5" x14ac:dyDescent="0.2">
      <c r="A143" s="72">
        <v>142</v>
      </c>
      <c r="B143" s="72">
        <v>2106</v>
      </c>
      <c r="C143" s="72">
        <v>21</v>
      </c>
      <c r="D143" s="73" t="s">
        <v>16</v>
      </c>
      <c r="E143" s="73">
        <v>608</v>
      </c>
      <c r="F143" s="73">
        <v>46</v>
      </c>
      <c r="G143" s="73">
        <f t="shared" si="12"/>
        <v>654</v>
      </c>
      <c r="H143" s="73">
        <f t="shared" si="13"/>
        <v>719.40000000000009</v>
      </c>
      <c r="I143" s="91">
        <f>I142</f>
        <v>26100</v>
      </c>
      <c r="J143" s="83">
        <f t="shared" si="14"/>
        <v>17069400</v>
      </c>
      <c r="K143" s="84">
        <f t="shared" si="15"/>
        <v>18605646</v>
      </c>
      <c r="L143" s="92">
        <f t="shared" si="16"/>
        <v>46500</v>
      </c>
      <c r="M143" s="84">
        <f t="shared" si="17"/>
        <v>2302080.0000000005</v>
      </c>
      <c r="N143" s="38"/>
      <c r="O143" s="38"/>
    </row>
    <row r="144" spans="1:15" s="39" customFormat="1" ht="13.5" x14ac:dyDescent="0.2">
      <c r="A144" s="72">
        <v>143</v>
      </c>
      <c r="B144" s="72">
        <v>2107</v>
      </c>
      <c r="C144" s="72">
        <v>21</v>
      </c>
      <c r="D144" s="73" t="s">
        <v>16</v>
      </c>
      <c r="E144" s="73">
        <v>538</v>
      </c>
      <c r="F144" s="73">
        <v>14</v>
      </c>
      <c r="G144" s="73">
        <f t="shared" si="12"/>
        <v>552</v>
      </c>
      <c r="H144" s="73">
        <f t="shared" si="13"/>
        <v>607.20000000000005</v>
      </c>
      <c r="I144" s="91">
        <f>I143</f>
        <v>26100</v>
      </c>
      <c r="J144" s="83">
        <f t="shared" si="14"/>
        <v>14407200</v>
      </c>
      <c r="K144" s="84">
        <f t="shared" si="15"/>
        <v>15703848</v>
      </c>
      <c r="L144" s="92">
        <f t="shared" si="16"/>
        <v>39500</v>
      </c>
      <c r="M144" s="84">
        <f t="shared" si="17"/>
        <v>1943040.0000000002</v>
      </c>
      <c r="N144" s="38"/>
      <c r="O144" s="38"/>
    </row>
    <row r="145" spans="1:15" s="39" customFormat="1" ht="13.5" x14ac:dyDescent="0.2">
      <c r="A145" s="72">
        <v>144</v>
      </c>
      <c r="B145" s="72">
        <v>2108</v>
      </c>
      <c r="C145" s="72">
        <v>21</v>
      </c>
      <c r="D145" s="73" t="s">
        <v>16</v>
      </c>
      <c r="E145" s="73">
        <v>538</v>
      </c>
      <c r="F145" s="73">
        <v>14</v>
      </c>
      <c r="G145" s="73">
        <f t="shared" si="12"/>
        <v>552</v>
      </c>
      <c r="H145" s="73">
        <f t="shared" si="13"/>
        <v>607.20000000000005</v>
      </c>
      <c r="I145" s="91">
        <f>I144</f>
        <v>26100</v>
      </c>
      <c r="J145" s="83">
        <f t="shared" si="14"/>
        <v>14407200</v>
      </c>
      <c r="K145" s="84">
        <f t="shared" si="15"/>
        <v>15703848</v>
      </c>
      <c r="L145" s="92">
        <f t="shared" si="16"/>
        <v>39500</v>
      </c>
      <c r="M145" s="84">
        <f t="shared" si="17"/>
        <v>1943040.0000000002</v>
      </c>
      <c r="N145" s="38"/>
      <c r="O145" s="38"/>
    </row>
    <row r="146" spans="1:15" s="39" customFormat="1" ht="13.5" x14ac:dyDescent="0.2">
      <c r="A146" s="72">
        <v>145</v>
      </c>
      <c r="B146" s="72">
        <v>2201</v>
      </c>
      <c r="C146" s="72">
        <v>22</v>
      </c>
      <c r="D146" s="73" t="s">
        <v>16</v>
      </c>
      <c r="E146" s="73">
        <v>608</v>
      </c>
      <c r="F146" s="73">
        <v>46</v>
      </c>
      <c r="G146" s="73">
        <f t="shared" si="12"/>
        <v>654</v>
      </c>
      <c r="H146" s="73">
        <f t="shared" si="13"/>
        <v>719.40000000000009</v>
      </c>
      <c r="I146" s="91">
        <f>I145+80</f>
        <v>26180</v>
      </c>
      <c r="J146" s="83">
        <f t="shared" si="14"/>
        <v>17121720</v>
      </c>
      <c r="K146" s="84">
        <f t="shared" si="15"/>
        <v>18662675</v>
      </c>
      <c r="L146" s="92">
        <f t="shared" si="16"/>
        <v>46500</v>
      </c>
      <c r="M146" s="84">
        <f t="shared" si="17"/>
        <v>2302080.0000000005</v>
      </c>
      <c r="N146" s="38"/>
      <c r="O146" s="38"/>
    </row>
    <row r="147" spans="1:15" s="39" customFormat="1" ht="13.5" x14ac:dyDescent="0.2">
      <c r="A147" s="72">
        <v>146</v>
      </c>
      <c r="B147" s="72">
        <v>2202</v>
      </c>
      <c r="C147" s="72">
        <v>22</v>
      </c>
      <c r="D147" s="73" t="s">
        <v>16</v>
      </c>
      <c r="E147" s="73">
        <v>608</v>
      </c>
      <c r="F147" s="73">
        <v>46</v>
      </c>
      <c r="G147" s="73">
        <f t="shared" si="12"/>
        <v>654</v>
      </c>
      <c r="H147" s="73">
        <f t="shared" si="13"/>
        <v>719.40000000000009</v>
      </c>
      <c r="I147" s="91">
        <f>I146</f>
        <v>26180</v>
      </c>
      <c r="J147" s="83">
        <f t="shared" si="14"/>
        <v>17121720</v>
      </c>
      <c r="K147" s="84">
        <f t="shared" si="15"/>
        <v>18662675</v>
      </c>
      <c r="L147" s="92">
        <f t="shared" si="16"/>
        <v>46500</v>
      </c>
      <c r="M147" s="84">
        <f t="shared" si="17"/>
        <v>2302080.0000000005</v>
      </c>
      <c r="N147" s="38"/>
      <c r="O147" s="38"/>
    </row>
    <row r="148" spans="1:15" s="39" customFormat="1" ht="13.5" x14ac:dyDescent="0.2">
      <c r="A148" s="72">
        <v>147</v>
      </c>
      <c r="B148" s="72">
        <v>2203</v>
      </c>
      <c r="C148" s="72">
        <v>22</v>
      </c>
      <c r="D148" s="73" t="s">
        <v>16</v>
      </c>
      <c r="E148" s="73">
        <v>662</v>
      </c>
      <c r="F148" s="73">
        <v>50</v>
      </c>
      <c r="G148" s="73">
        <f t="shared" si="12"/>
        <v>712</v>
      </c>
      <c r="H148" s="73">
        <f t="shared" si="13"/>
        <v>783.2</v>
      </c>
      <c r="I148" s="91">
        <f>I147</f>
        <v>26180</v>
      </c>
      <c r="J148" s="83">
        <f t="shared" si="14"/>
        <v>18640160</v>
      </c>
      <c r="K148" s="84">
        <f t="shared" si="15"/>
        <v>20317774</v>
      </c>
      <c r="L148" s="92">
        <f t="shared" si="16"/>
        <v>51000</v>
      </c>
      <c r="M148" s="84">
        <f t="shared" si="17"/>
        <v>2506240</v>
      </c>
      <c r="N148" s="38"/>
      <c r="O148" s="38"/>
    </row>
    <row r="149" spans="1:15" s="39" customFormat="1" ht="13.5" x14ac:dyDescent="0.2">
      <c r="A149" s="72">
        <v>148</v>
      </c>
      <c r="B149" s="72">
        <v>2204</v>
      </c>
      <c r="C149" s="72">
        <v>22</v>
      </c>
      <c r="D149" s="73" t="s">
        <v>16</v>
      </c>
      <c r="E149" s="73">
        <v>662</v>
      </c>
      <c r="F149" s="73">
        <v>50</v>
      </c>
      <c r="G149" s="73">
        <f t="shared" si="12"/>
        <v>712</v>
      </c>
      <c r="H149" s="73">
        <f t="shared" si="13"/>
        <v>783.2</v>
      </c>
      <c r="I149" s="91">
        <f>I148</f>
        <v>26180</v>
      </c>
      <c r="J149" s="83">
        <f t="shared" si="14"/>
        <v>18640160</v>
      </c>
      <c r="K149" s="84">
        <f t="shared" si="15"/>
        <v>20317774</v>
      </c>
      <c r="L149" s="92">
        <f t="shared" si="16"/>
        <v>51000</v>
      </c>
      <c r="M149" s="84">
        <f t="shared" si="17"/>
        <v>2506240</v>
      </c>
      <c r="N149" s="38"/>
      <c r="O149" s="38"/>
    </row>
    <row r="150" spans="1:15" s="39" customFormat="1" ht="13.5" x14ac:dyDescent="0.2">
      <c r="A150" s="72">
        <v>149</v>
      </c>
      <c r="B150" s="72">
        <v>2207</v>
      </c>
      <c r="C150" s="72">
        <v>22</v>
      </c>
      <c r="D150" s="73" t="s">
        <v>16</v>
      </c>
      <c r="E150" s="73">
        <v>538</v>
      </c>
      <c r="F150" s="73">
        <v>14</v>
      </c>
      <c r="G150" s="73">
        <f t="shared" si="12"/>
        <v>552</v>
      </c>
      <c r="H150" s="73">
        <f t="shared" si="13"/>
        <v>607.20000000000005</v>
      </c>
      <c r="I150" s="91">
        <f>I149</f>
        <v>26180</v>
      </c>
      <c r="J150" s="83">
        <f t="shared" si="14"/>
        <v>14451360</v>
      </c>
      <c r="K150" s="84">
        <f t="shared" si="15"/>
        <v>15751982</v>
      </c>
      <c r="L150" s="92">
        <f t="shared" si="16"/>
        <v>39500</v>
      </c>
      <c r="M150" s="84">
        <f t="shared" si="17"/>
        <v>1943040.0000000002</v>
      </c>
      <c r="N150" s="38"/>
      <c r="O150" s="38"/>
    </row>
    <row r="151" spans="1:15" s="39" customFormat="1" ht="13.5" x14ac:dyDescent="0.2">
      <c r="A151" s="72">
        <v>150</v>
      </c>
      <c r="B151" s="72">
        <v>2208</v>
      </c>
      <c r="C151" s="72">
        <v>22</v>
      </c>
      <c r="D151" s="73" t="s">
        <v>16</v>
      </c>
      <c r="E151" s="73">
        <v>538</v>
      </c>
      <c r="F151" s="73">
        <v>14</v>
      </c>
      <c r="G151" s="73">
        <f t="shared" si="12"/>
        <v>552</v>
      </c>
      <c r="H151" s="73">
        <f t="shared" si="13"/>
        <v>607.20000000000005</v>
      </c>
      <c r="I151" s="91">
        <f>I150</f>
        <v>26180</v>
      </c>
      <c r="J151" s="83">
        <f t="shared" si="14"/>
        <v>14451360</v>
      </c>
      <c r="K151" s="84">
        <f t="shared" si="15"/>
        <v>15751982</v>
      </c>
      <c r="L151" s="92">
        <f t="shared" si="16"/>
        <v>39500</v>
      </c>
      <c r="M151" s="84">
        <f t="shared" si="17"/>
        <v>1943040.0000000002</v>
      </c>
      <c r="N151" s="38"/>
      <c r="O151" s="38"/>
    </row>
    <row r="152" spans="1:15" s="39" customFormat="1" ht="13.5" x14ac:dyDescent="0.2">
      <c r="A152" s="72">
        <v>151</v>
      </c>
      <c r="B152" s="72">
        <v>2301</v>
      </c>
      <c r="C152" s="72">
        <v>23</v>
      </c>
      <c r="D152" s="73" t="s">
        <v>16</v>
      </c>
      <c r="E152" s="73">
        <v>608</v>
      </c>
      <c r="F152" s="73">
        <v>46</v>
      </c>
      <c r="G152" s="73">
        <f t="shared" si="12"/>
        <v>654</v>
      </c>
      <c r="H152" s="73">
        <f t="shared" si="13"/>
        <v>719.40000000000009</v>
      </c>
      <c r="I152" s="91">
        <f>I151+80</f>
        <v>26260</v>
      </c>
      <c r="J152" s="83">
        <f t="shared" si="14"/>
        <v>17174040</v>
      </c>
      <c r="K152" s="84">
        <f t="shared" si="15"/>
        <v>18719704</v>
      </c>
      <c r="L152" s="92">
        <f t="shared" si="16"/>
        <v>47000</v>
      </c>
      <c r="M152" s="84">
        <f t="shared" si="17"/>
        <v>2302080.0000000005</v>
      </c>
      <c r="N152" s="38"/>
      <c r="O152" s="38"/>
    </row>
    <row r="153" spans="1:15" s="39" customFormat="1" ht="13.5" x14ac:dyDescent="0.2">
      <c r="A153" s="72">
        <v>152</v>
      </c>
      <c r="B153" s="72">
        <v>2302</v>
      </c>
      <c r="C153" s="72">
        <v>23</v>
      </c>
      <c r="D153" s="73" t="s">
        <v>16</v>
      </c>
      <c r="E153" s="73">
        <v>608</v>
      </c>
      <c r="F153" s="73">
        <v>46</v>
      </c>
      <c r="G153" s="73">
        <f t="shared" si="12"/>
        <v>654</v>
      </c>
      <c r="H153" s="73">
        <f t="shared" si="13"/>
        <v>719.40000000000009</v>
      </c>
      <c r="I153" s="91">
        <f>I152</f>
        <v>26260</v>
      </c>
      <c r="J153" s="83">
        <f t="shared" si="14"/>
        <v>17174040</v>
      </c>
      <c r="K153" s="84">
        <f t="shared" si="15"/>
        <v>18719704</v>
      </c>
      <c r="L153" s="92">
        <f t="shared" si="16"/>
        <v>47000</v>
      </c>
      <c r="M153" s="84">
        <f t="shared" si="17"/>
        <v>2302080.0000000005</v>
      </c>
      <c r="N153" s="38"/>
      <c r="O153" s="38"/>
    </row>
    <row r="154" spans="1:15" s="39" customFormat="1" ht="13.5" x14ac:dyDescent="0.2">
      <c r="A154" s="72">
        <v>153</v>
      </c>
      <c r="B154" s="72">
        <v>2303</v>
      </c>
      <c r="C154" s="72">
        <v>23</v>
      </c>
      <c r="D154" s="73" t="s">
        <v>16</v>
      </c>
      <c r="E154" s="73">
        <v>662</v>
      </c>
      <c r="F154" s="73">
        <v>50</v>
      </c>
      <c r="G154" s="73">
        <f t="shared" si="12"/>
        <v>712</v>
      </c>
      <c r="H154" s="73">
        <f t="shared" si="13"/>
        <v>783.2</v>
      </c>
      <c r="I154" s="91">
        <f>I153</f>
        <v>26260</v>
      </c>
      <c r="J154" s="83">
        <f t="shared" si="14"/>
        <v>18697120</v>
      </c>
      <c r="K154" s="84">
        <f t="shared" si="15"/>
        <v>20379861</v>
      </c>
      <c r="L154" s="92">
        <f t="shared" si="16"/>
        <v>51000</v>
      </c>
      <c r="M154" s="84">
        <f t="shared" si="17"/>
        <v>2506240</v>
      </c>
      <c r="N154" s="38"/>
      <c r="O154" s="38"/>
    </row>
    <row r="155" spans="1:15" s="39" customFormat="1" ht="13.5" x14ac:dyDescent="0.2">
      <c r="A155" s="72">
        <v>154</v>
      </c>
      <c r="B155" s="72">
        <v>2304</v>
      </c>
      <c r="C155" s="72">
        <v>23</v>
      </c>
      <c r="D155" s="73" t="s">
        <v>16</v>
      </c>
      <c r="E155" s="73">
        <v>662</v>
      </c>
      <c r="F155" s="73">
        <v>50</v>
      </c>
      <c r="G155" s="73">
        <f t="shared" si="12"/>
        <v>712</v>
      </c>
      <c r="H155" s="73">
        <f t="shared" si="13"/>
        <v>783.2</v>
      </c>
      <c r="I155" s="91">
        <f>I154</f>
        <v>26260</v>
      </c>
      <c r="J155" s="83">
        <f t="shared" si="14"/>
        <v>18697120</v>
      </c>
      <c r="K155" s="84">
        <f t="shared" si="15"/>
        <v>20379861</v>
      </c>
      <c r="L155" s="92">
        <f t="shared" si="16"/>
        <v>51000</v>
      </c>
      <c r="M155" s="84">
        <f t="shared" si="17"/>
        <v>2506240</v>
      </c>
      <c r="N155" s="38"/>
      <c r="O155" s="38"/>
    </row>
    <row r="156" spans="1:15" s="39" customFormat="1" ht="13.5" x14ac:dyDescent="0.2">
      <c r="A156" s="72">
        <v>155</v>
      </c>
      <c r="B156" s="72">
        <v>2305</v>
      </c>
      <c r="C156" s="72">
        <v>23</v>
      </c>
      <c r="D156" s="73" t="s">
        <v>16</v>
      </c>
      <c r="E156" s="73">
        <v>608</v>
      </c>
      <c r="F156" s="73">
        <v>46</v>
      </c>
      <c r="G156" s="73">
        <f t="shared" si="12"/>
        <v>654</v>
      </c>
      <c r="H156" s="73">
        <f t="shared" si="13"/>
        <v>719.40000000000009</v>
      </c>
      <c r="I156" s="91">
        <f>I155</f>
        <v>26260</v>
      </c>
      <c r="J156" s="83">
        <f t="shared" si="14"/>
        <v>17174040</v>
      </c>
      <c r="K156" s="84">
        <f t="shared" si="15"/>
        <v>18719704</v>
      </c>
      <c r="L156" s="92">
        <f t="shared" si="16"/>
        <v>47000</v>
      </c>
      <c r="M156" s="84">
        <f t="shared" si="17"/>
        <v>2302080.0000000005</v>
      </c>
      <c r="N156" s="38"/>
      <c r="O156" s="38"/>
    </row>
    <row r="157" spans="1:15" s="39" customFormat="1" ht="13.5" x14ac:dyDescent="0.2">
      <c r="A157" s="72">
        <v>156</v>
      </c>
      <c r="B157" s="72">
        <v>2306</v>
      </c>
      <c r="C157" s="72">
        <v>23</v>
      </c>
      <c r="D157" s="73" t="s">
        <v>16</v>
      </c>
      <c r="E157" s="73">
        <v>608</v>
      </c>
      <c r="F157" s="73">
        <v>46</v>
      </c>
      <c r="G157" s="73">
        <f t="shared" si="12"/>
        <v>654</v>
      </c>
      <c r="H157" s="73">
        <f t="shared" si="13"/>
        <v>719.40000000000009</v>
      </c>
      <c r="I157" s="91">
        <f>I156</f>
        <v>26260</v>
      </c>
      <c r="J157" s="83">
        <f t="shared" si="14"/>
        <v>17174040</v>
      </c>
      <c r="K157" s="84">
        <f t="shared" si="15"/>
        <v>18719704</v>
      </c>
      <c r="L157" s="92">
        <f t="shared" si="16"/>
        <v>47000</v>
      </c>
      <c r="M157" s="84">
        <f t="shared" si="17"/>
        <v>2302080.0000000005</v>
      </c>
      <c r="N157" s="38"/>
      <c r="O157" s="38"/>
    </row>
    <row r="158" spans="1:15" s="39" customFormat="1" ht="13.5" x14ac:dyDescent="0.2">
      <c r="A158" s="72">
        <v>157</v>
      </c>
      <c r="B158" s="72">
        <v>2307</v>
      </c>
      <c r="C158" s="72">
        <v>23</v>
      </c>
      <c r="D158" s="73" t="s">
        <v>16</v>
      </c>
      <c r="E158" s="73">
        <v>538</v>
      </c>
      <c r="F158" s="73">
        <v>14</v>
      </c>
      <c r="G158" s="73">
        <f t="shared" si="12"/>
        <v>552</v>
      </c>
      <c r="H158" s="73">
        <f t="shared" si="13"/>
        <v>607.20000000000005</v>
      </c>
      <c r="I158" s="91">
        <f>I157</f>
        <v>26260</v>
      </c>
      <c r="J158" s="83">
        <f t="shared" si="14"/>
        <v>14495520</v>
      </c>
      <c r="K158" s="84">
        <f t="shared" si="15"/>
        <v>15800117</v>
      </c>
      <c r="L158" s="92">
        <f t="shared" si="16"/>
        <v>39500</v>
      </c>
      <c r="M158" s="84">
        <f t="shared" si="17"/>
        <v>1943040.0000000002</v>
      </c>
      <c r="N158" s="38"/>
      <c r="O158" s="38"/>
    </row>
    <row r="159" spans="1:15" s="39" customFormat="1" ht="13.5" x14ac:dyDescent="0.2">
      <c r="A159" s="72">
        <v>158</v>
      </c>
      <c r="B159" s="72">
        <v>2308</v>
      </c>
      <c r="C159" s="72">
        <v>23</v>
      </c>
      <c r="D159" s="73" t="s">
        <v>16</v>
      </c>
      <c r="E159" s="73">
        <v>538</v>
      </c>
      <c r="F159" s="73">
        <v>14</v>
      </c>
      <c r="G159" s="73">
        <f t="shared" si="12"/>
        <v>552</v>
      </c>
      <c r="H159" s="73">
        <f t="shared" si="13"/>
        <v>607.20000000000005</v>
      </c>
      <c r="I159" s="91">
        <f>I158</f>
        <v>26260</v>
      </c>
      <c r="J159" s="83">
        <f t="shared" si="14"/>
        <v>14495520</v>
      </c>
      <c r="K159" s="84">
        <f t="shared" si="15"/>
        <v>15800117</v>
      </c>
      <c r="L159" s="92">
        <f t="shared" si="16"/>
        <v>39500</v>
      </c>
      <c r="M159" s="84">
        <f t="shared" si="17"/>
        <v>1943040.0000000002</v>
      </c>
      <c r="N159" s="38"/>
      <c r="O159" s="38"/>
    </row>
    <row r="160" spans="1:15" s="39" customFormat="1" ht="13.5" x14ac:dyDescent="0.2">
      <c r="A160" s="72">
        <v>159</v>
      </c>
      <c r="B160" s="72">
        <v>2401</v>
      </c>
      <c r="C160" s="72">
        <v>24</v>
      </c>
      <c r="D160" s="73" t="s">
        <v>16</v>
      </c>
      <c r="E160" s="73">
        <v>608</v>
      </c>
      <c r="F160" s="73">
        <v>46</v>
      </c>
      <c r="G160" s="73">
        <f t="shared" si="12"/>
        <v>654</v>
      </c>
      <c r="H160" s="73">
        <f t="shared" si="13"/>
        <v>719.40000000000009</v>
      </c>
      <c r="I160" s="91">
        <f>I159+80</f>
        <v>26340</v>
      </c>
      <c r="J160" s="83">
        <f t="shared" si="14"/>
        <v>17226360</v>
      </c>
      <c r="K160" s="84">
        <f t="shared" si="15"/>
        <v>18776732</v>
      </c>
      <c r="L160" s="92">
        <f t="shared" si="16"/>
        <v>47000</v>
      </c>
      <c r="M160" s="84">
        <f t="shared" si="17"/>
        <v>2302080.0000000005</v>
      </c>
      <c r="N160" s="38"/>
      <c r="O160" s="38"/>
    </row>
    <row r="161" spans="1:15" s="39" customFormat="1" ht="13.5" x14ac:dyDescent="0.2">
      <c r="A161" s="72">
        <v>160</v>
      </c>
      <c r="B161" s="72">
        <v>2402</v>
      </c>
      <c r="C161" s="72">
        <v>24</v>
      </c>
      <c r="D161" s="73" t="s">
        <v>16</v>
      </c>
      <c r="E161" s="73">
        <v>608</v>
      </c>
      <c r="F161" s="73">
        <v>46</v>
      </c>
      <c r="G161" s="73">
        <f t="shared" si="12"/>
        <v>654</v>
      </c>
      <c r="H161" s="73">
        <f t="shared" si="13"/>
        <v>719.40000000000009</v>
      </c>
      <c r="I161" s="91">
        <f>I160</f>
        <v>26340</v>
      </c>
      <c r="J161" s="83">
        <f t="shared" si="14"/>
        <v>17226360</v>
      </c>
      <c r="K161" s="84">
        <f t="shared" si="15"/>
        <v>18776732</v>
      </c>
      <c r="L161" s="92">
        <f t="shared" si="16"/>
        <v>47000</v>
      </c>
      <c r="M161" s="84">
        <f t="shared" si="17"/>
        <v>2302080.0000000005</v>
      </c>
      <c r="N161" s="38"/>
      <c r="O161" s="38"/>
    </row>
    <row r="162" spans="1:15" s="39" customFormat="1" ht="13.5" x14ac:dyDescent="0.2">
      <c r="A162" s="72">
        <v>161</v>
      </c>
      <c r="B162" s="72">
        <v>2403</v>
      </c>
      <c r="C162" s="72">
        <v>24</v>
      </c>
      <c r="D162" s="73" t="s">
        <v>16</v>
      </c>
      <c r="E162" s="73">
        <v>662</v>
      </c>
      <c r="F162" s="73">
        <v>50</v>
      </c>
      <c r="G162" s="73">
        <f t="shared" si="12"/>
        <v>712</v>
      </c>
      <c r="H162" s="73">
        <f t="shared" si="13"/>
        <v>783.2</v>
      </c>
      <c r="I162" s="91">
        <f>I161</f>
        <v>26340</v>
      </c>
      <c r="J162" s="83">
        <f t="shared" si="14"/>
        <v>18754080</v>
      </c>
      <c r="K162" s="84">
        <f t="shared" si="15"/>
        <v>20441947</v>
      </c>
      <c r="L162" s="92">
        <f t="shared" si="16"/>
        <v>51000</v>
      </c>
      <c r="M162" s="84">
        <f t="shared" si="17"/>
        <v>2506240</v>
      </c>
      <c r="N162" s="38"/>
      <c r="O162" s="38"/>
    </row>
    <row r="163" spans="1:15" s="39" customFormat="1" ht="13.5" x14ac:dyDescent="0.2">
      <c r="A163" s="72">
        <v>162</v>
      </c>
      <c r="B163" s="72">
        <v>2404</v>
      </c>
      <c r="C163" s="72">
        <v>24</v>
      </c>
      <c r="D163" s="73" t="s">
        <v>16</v>
      </c>
      <c r="E163" s="73">
        <v>662</v>
      </c>
      <c r="F163" s="73">
        <v>50</v>
      </c>
      <c r="G163" s="73">
        <f t="shared" si="12"/>
        <v>712</v>
      </c>
      <c r="H163" s="73">
        <f t="shared" si="13"/>
        <v>783.2</v>
      </c>
      <c r="I163" s="91">
        <f>I162</f>
        <v>26340</v>
      </c>
      <c r="J163" s="83">
        <f t="shared" si="14"/>
        <v>18754080</v>
      </c>
      <c r="K163" s="84">
        <f t="shared" si="15"/>
        <v>20441947</v>
      </c>
      <c r="L163" s="92">
        <f t="shared" si="16"/>
        <v>51000</v>
      </c>
      <c r="M163" s="84">
        <f t="shared" si="17"/>
        <v>2506240</v>
      </c>
      <c r="N163" s="38"/>
      <c r="O163" s="38"/>
    </row>
    <row r="164" spans="1:15" s="39" customFormat="1" ht="13.5" x14ac:dyDescent="0.2">
      <c r="A164" s="72">
        <v>163</v>
      </c>
      <c r="B164" s="72">
        <v>2405</v>
      </c>
      <c r="C164" s="72">
        <v>24</v>
      </c>
      <c r="D164" s="73" t="s">
        <v>16</v>
      </c>
      <c r="E164" s="73">
        <v>608</v>
      </c>
      <c r="F164" s="73">
        <v>46</v>
      </c>
      <c r="G164" s="73">
        <f t="shared" si="12"/>
        <v>654</v>
      </c>
      <c r="H164" s="73">
        <f t="shared" si="13"/>
        <v>719.40000000000009</v>
      </c>
      <c r="I164" s="91">
        <f>I163</f>
        <v>26340</v>
      </c>
      <c r="J164" s="83">
        <f t="shared" si="14"/>
        <v>17226360</v>
      </c>
      <c r="K164" s="84">
        <f t="shared" si="15"/>
        <v>18776732</v>
      </c>
      <c r="L164" s="92">
        <f t="shared" si="16"/>
        <v>47000</v>
      </c>
      <c r="M164" s="84">
        <f t="shared" si="17"/>
        <v>2302080.0000000005</v>
      </c>
      <c r="N164" s="38"/>
      <c r="O164" s="38"/>
    </row>
    <row r="165" spans="1:15" s="39" customFormat="1" ht="13.5" x14ac:dyDescent="0.2">
      <c r="A165" s="72">
        <v>164</v>
      </c>
      <c r="B165" s="72">
        <v>2406</v>
      </c>
      <c r="C165" s="72">
        <v>24</v>
      </c>
      <c r="D165" s="73" t="s">
        <v>16</v>
      </c>
      <c r="E165" s="73">
        <v>608</v>
      </c>
      <c r="F165" s="73">
        <v>46</v>
      </c>
      <c r="G165" s="73">
        <f t="shared" si="12"/>
        <v>654</v>
      </c>
      <c r="H165" s="73">
        <f t="shared" si="13"/>
        <v>719.40000000000009</v>
      </c>
      <c r="I165" s="91">
        <f>I164</f>
        <v>26340</v>
      </c>
      <c r="J165" s="83">
        <f t="shared" si="14"/>
        <v>17226360</v>
      </c>
      <c r="K165" s="84">
        <f t="shared" si="15"/>
        <v>18776732</v>
      </c>
      <c r="L165" s="92">
        <f t="shared" si="16"/>
        <v>47000</v>
      </c>
      <c r="M165" s="84">
        <f t="shared" si="17"/>
        <v>2302080.0000000005</v>
      </c>
      <c r="N165" s="38"/>
      <c r="O165" s="38"/>
    </row>
    <row r="166" spans="1:15" s="39" customFormat="1" ht="13.5" x14ac:dyDescent="0.2">
      <c r="A166" s="72">
        <v>165</v>
      </c>
      <c r="B166" s="72">
        <v>2407</v>
      </c>
      <c r="C166" s="72">
        <v>24</v>
      </c>
      <c r="D166" s="73" t="s">
        <v>16</v>
      </c>
      <c r="E166" s="73">
        <v>538</v>
      </c>
      <c r="F166" s="73">
        <v>14</v>
      </c>
      <c r="G166" s="73">
        <f t="shared" si="12"/>
        <v>552</v>
      </c>
      <c r="H166" s="73">
        <f t="shared" si="13"/>
        <v>607.20000000000005</v>
      </c>
      <c r="I166" s="91">
        <f>I165</f>
        <v>26340</v>
      </c>
      <c r="J166" s="83">
        <f t="shared" si="14"/>
        <v>14539680</v>
      </c>
      <c r="K166" s="84">
        <f t="shared" si="15"/>
        <v>15848251</v>
      </c>
      <c r="L166" s="92">
        <f t="shared" si="16"/>
        <v>39500</v>
      </c>
      <c r="M166" s="84">
        <f t="shared" si="17"/>
        <v>1943040.0000000002</v>
      </c>
      <c r="N166" s="38"/>
      <c r="O166" s="38"/>
    </row>
    <row r="167" spans="1:15" s="39" customFormat="1" ht="13.5" x14ac:dyDescent="0.2">
      <c r="A167" s="72">
        <v>166</v>
      </c>
      <c r="B167" s="72">
        <v>2408</v>
      </c>
      <c r="C167" s="72">
        <v>24</v>
      </c>
      <c r="D167" s="73" t="s">
        <v>16</v>
      </c>
      <c r="E167" s="73">
        <v>538</v>
      </c>
      <c r="F167" s="73">
        <v>14</v>
      </c>
      <c r="G167" s="73">
        <f t="shared" si="12"/>
        <v>552</v>
      </c>
      <c r="H167" s="73">
        <f t="shared" si="13"/>
        <v>607.20000000000005</v>
      </c>
      <c r="I167" s="91">
        <f>I166</f>
        <v>26340</v>
      </c>
      <c r="J167" s="83">
        <f t="shared" si="14"/>
        <v>14539680</v>
      </c>
      <c r="K167" s="84">
        <f t="shared" si="15"/>
        <v>15848251</v>
      </c>
      <c r="L167" s="92">
        <f t="shared" si="16"/>
        <v>39500</v>
      </c>
      <c r="M167" s="84">
        <f t="shared" si="17"/>
        <v>1943040.0000000002</v>
      </c>
      <c r="N167" s="38"/>
      <c r="O167" s="38"/>
    </row>
    <row r="168" spans="1:15" s="39" customFormat="1" ht="13.5" x14ac:dyDescent="0.2">
      <c r="A168" s="72">
        <v>167</v>
      </c>
      <c r="B168" s="72">
        <v>2501</v>
      </c>
      <c r="C168" s="72">
        <v>25</v>
      </c>
      <c r="D168" s="73" t="s">
        <v>16</v>
      </c>
      <c r="E168" s="73">
        <v>608</v>
      </c>
      <c r="F168" s="73">
        <v>46</v>
      </c>
      <c r="G168" s="73">
        <f t="shared" si="12"/>
        <v>654</v>
      </c>
      <c r="H168" s="73">
        <f t="shared" si="13"/>
        <v>719.40000000000009</v>
      </c>
      <c r="I168" s="91">
        <f>I167+80</f>
        <v>26420</v>
      </c>
      <c r="J168" s="83">
        <f t="shared" si="14"/>
        <v>17278680</v>
      </c>
      <c r="K168" s="84">
        <f t="shared" si="15"/>
        <v>18833761</v>
      </c>
      <c r="L168" s="92">
        <f t="shared" si="16"/>
        <v>47000</v>
      </c>
      <c r="M168" s="84">
        <f t="shared" si="17"/>
        <v>2302080.0000000005</v>
      </c>
      <c r="N168" s="38"/>
      <c r="O168" s="38"/>
    </row>
    <row r="169" spans="1:15" s="39" customFormat="1" ht="13.5" x14ac:dyDescent="0.2">
      <c r="A169" s="72">
        <v>168</v>
      </c>
      <c r="B169" s="72">
        <v>2502</v>
      </c>
      <c r="C169" s="72">
        <v>25</v>
      </c>
      <c r="D169" s="73" t="s">
        <v>16</v>
      </c>
      <c r="E169" s="73">
        <v>608</v>
      </c>
      <c r="F169" s="73">
        <v>46</v>
      </c>
      <c r="G169" s="73">
        <f t="shared" si="12"/>
        <v>654</v>
      </c>
      <c r="H169" s="73">
        <f t="shared" si="13"/>
        <v>719.40000000000009</v>
      </c>
      <c r="I169" s="91">
        <f>I168</f>
        <v>26420</v>
      </c>
      <c r="J169" s="83">
        <f t="shared" si="14"/>
        <v>17278680</v>
      </c>
      <c r="K169" s="84">
        <f t="shared" si="15"/>
        <v>18833761</v>
      </c>
      <c r="L169" s="92">
        <f t="shared" si="16"/>
        <v>47000</v>
      </c>
      <c r="M169" s="84">
        <f t="shared" si="17"/>
        <v>2302080.0000000005</v>
      </c>
      <c r="N169" s="38"/>
      <c r="O169" s="38"/>
    </row>
    <row r="170" spans="1:15" s="39" customFormat="1" ht="13.5" x14ac:dyDescent="0.2">
      <c r="A170" s="72">
        <v>169</v>
      </c>
      <c r="B170" s="72">
        <v>2503</v>
      </c>
      <c r="C170" s="72">
        <v>25</v>
      </c>
      <c r="D170" s="73" t="s">
        <v>16</v>
      </c>
      <c r="E170" s="73">
        <v>662</v>
      </c>
      <c r="F170" s="73">
        <v>50</v>
      </c>
      <c r="G170" s="73">
        <f t="shared" si="12"/>
        <v>712</v>
      </c>
      <c r="H170" s="73">
        <f t="shared" si="13"/>
        <v>783.2</v>
      </c>
      <c r="I170" s="91">
        <f>I169</f>
        <v>26420</v>
      </c>
      <c r="J170" s="83">
        <f t="shared" si="14"/>
        <v>18811040</v>
      </c>
      <c r="K170" s="84">
        <f t="shared" si="15"/>
        <v>20504034</v>
      </c>
      <c r="L170" s="92">
        <f t="shared" si="16"/>
        <v>51500</v>
      </c>
      <c r="M170" s="84">
        <f t="shared" si="17"/>
        <v>2506240</v>
      </c>
      <c r="N170" s="38"/>
      <c r="O170" s="38"/>
    </row>
    <row r="171" spans="1:15" s="39" customFormat="1" ht="13.5" x14ac:dyDescent="0.2">
      <c r="A171" s="72">
        <v>170</v>
      </c>
      <c r="B171" s="72">
        <v>2504</v>
      </c>
      <c r="C171" s="72">
        <v>25</v>
      </c>
      <c r="D171" s="73" t="s">
        <v>16</v>
      </c>
      <c r="E171" s="73">
        <v>662</v>
      </c>
      <c r="F171" s="73">
        <v>50</v>
      </c>
      <c r="G171" s="73">
        <f t="shared" si="12"/>
        <v>712</v>
      </c>
      <c r="H171" s="73">
        <f t="shared" si="13"/>
        <v>783.2</v>
      </c>
      <c r="I171" s="91">
        <f>I170</f>
        <v>26420</v>
      </c>
      <c r="J171" s="83">
        <f t="shared" si="14"/>
        <v>18811040</v>
      </c>
      <c r="K171" s="84">
        <f t="shared" si="15"/>
        <v>20504034</v>
      </c>
      <c r="L171" s="92">
        <f t="shared" si="16"/>
        <v>51500</v>
      </c>
      <c r="M171" s="84">
        <f t="shared" si="17"/>
        <v>2506240</v>
      </c>
      <c r="N171" s="38"/>
      <c r="O171" s="38"/>
    </row>
    <row r="172" spans="1:15" s="39" customFormat="1" ht="13.5" x14ac:dyDescent="0.2">
      <c r="A172" s="72">
        <v>171</v>
      </c>
      <c r="B172" s="72">
        <v>2505</v>
      </c>
      <c r="C172" s="72">
        <v>25</v>
      </c>
      <c r="D172" s="73" t="s">
        <v>16</v>
      </c>
      <c r="E172" s="73">
        <v>608</v>
      </c>
      <c r="F172" s="73">
        <v>46</v>
      </c>
      <c r="G172" s="73">
        <f t="shared" si="12"/>
        <v>654</v>
      </c>
      <c r="H172" s="73">
        <f t="shared" si="13"/>
        <v>719.40000000000009</v>
      </c>
      <c r="I172" s="91">
        <f>I171</f>
        <v>26420</v>
      </c>
      <c r="J172" s="83">
        <f t="shared" si="14"/>
        <v>17278680</v>
      </c>
      <c r="K172" s="84">
        <f t="shared" si="15"/>
        <v>18833761</v>
      </c>
      <c r="L172" s="92">
        <f t="shared" si="16"/>
        <v>47000</v>
      </c>
      <c r="M172" s="84">
        <f t="shared" si="17"/>
        <v>2302080.0000000005</v>
      </c>
      <c r="N172" s="38"/>
      <c r="O172" s="38"/>
    </row>
    <row r="173" spans="1:15" s="39" customFormat="1" ht="13.5" x14ac:dyDescent="0.2">
      <c r="A173" s="72">
        <v>172</v>
      </c>
      <c r="B173" s="72">
        <v>2506</v>
      </c>
      <c r="C173" s="72">
        <v>25</v>
      </c>
      <c r="D173" s="73" t="s">
        <v>16</v>
      </c>
      <c r="E173" s="73">
        <v>608</v>
      </c>
      <c r="F173" s="73">
        <v>46</v>
      </c>
      <c r="G173" s="73">
        <f t="shared" si="12"/>
        <v>654</v>
      </c>
      <c r="H173" s="73">
        <f t="shared" si="13"/>
        <v>719.40000000000009</v>
      </c>
      <c r="I173" s="91">
        <f>I172</f>
        <v>26420</v>
      </c>
      <c r="J173" s="83">
        <f t="shared" si="14"/>
        <v>17278680</v>
      </c>
      <c r="K173" s="84">
        <f t="shared" si="15"/>
        <v>18833761</v>
      </c>
      <c r="L173" s="92">
        <f t="shared" si="16"/>
        <v>47000</v>
      </c>
      <c r="M173" s="84">
        <f t="shared" si="17"/>
        <v>2302080.0000000005</v>
      </c>
      <c r="N173" s="38"/>
      <c r="O173" s="38"/>
    </row>
    <row r="174" spans="1:15" s="39" customFormat="1" ht="13.5" x14ac:dyDescent="0.2">
      <c r="A174" s="72">
        <v>173</v>
      </c>
      <c r="B174" s="72">
        <v>2507</v>
      </c>
      <c r="C174" s="72">
        <v>25</v>
      </c>
      <c r="D174" s="73" t="s">
        <v>16</v>
      </c>
      <c r="E174" s="73">
        <v>538</v>
      </c>
      <c r="F174" s="73">
        <v>14</v>
      </c>
      <c r="G174" s="73">
        <f t="shared" si="12"/>
        <v>552</v>
      </c>
      <c r="H174" s="73">
        <f t="shared" si="13"/>
        <v>607.20000000000005</v>
      </c>
      <c r="I174" s="91">
        <f>I173</f>
        <v>26420</v>
      </c>
      <c r="J174" s="83">
        <f t="shared" si="14"/>
        <v>14583840</v>
      </c>
      <c r="K174" s="84">
        <f t="shared" si="15"/>
        <v>15896386</v>
      </c>
      <c r="L174" s="92">
        <f t="shared" si="16"/>
        <v>39500</v>
      </c>
      <c r="M174" s="84">
        <f t="shared" si="17"/>
        <v>1943040.0000000002</v>
      </c>
      <c r="N174" s="38"/>
      <c r="O174" s="38"/>
    </row>
    <row r="175" spans="1:15" s="39" customFormat="1" ht="13.5" x14ac:dyDescent="0.2">
      <c r="A175" s="72">
        <v>174</v>
      </c>
      <c r="B175" s="72">
        <v>2508</v>
      </c>
      <c r="C175" s="72">
        <v>25</v>
      </c>
      <c r="D175" s="73" t="s">
        <v>16</v>
      </c>
      <c r="E175" s="73">
        <v>538</v>
      </c>
      <c r="F175" s="73">
        <v>14</v>
      </c>
      <c r="G175" s="73">
        <f t="shared" si="12"/>
        <v>552</v>
      </c>
      <c r="H175" s="73">
        <f t="shared" si="13"/>
        <v>607.20000000000005</v>
      </c>
      <c r="I175" s="91">
        <f>I174</f>
        <v>26420</v>
      </c>
      <c r="J175" s="83">
        <f t="shared" si="14"/>
        <v>14583840</v>
      </c>
      <c r="K175" s="84">
        <f t="shared" si="15"/>
        <v>15896386</v>
      </c>
      <c r="L175" s="92">
        <f t="shared" si="16"/>
        <v>39500</v>
      </c>
      <c r="M175" s="84">
        <f t="shared" si="17"/>
        <v>1943040.0000000002</v>
      </c>
      <c r="N175" s="38"/>
      <c r="O175" s="38"/>
    </row>
    <row r="176" spans="1:15" s="39" customFormat="1" ht="13.5" x14ac:dyDescent="0.2">
      <c r="A176" s="72">
        <v>175</v>
      </c>
      <c r="B176" s="72">
        <v>2601</v>
      </c>
      <c r="C176" s="72">
        <v>26</v>
      </c>
      <c r="D176" s="73" t="s">
        <v>16</v>
      </c>
      <c r="E176" s="73">
        <v>608</v>
      </c>
      <c r="F176" s="73">
        <v>46</v>
      </c>
      <c r="G176" s="73">
        <f t="shared" si="12"/>
        <v>654</v>
      </c>
      <c r="H176" s="73">
        <f t="shared" si="13"/>
        <v>719.40000000000009</v>
      </c>
      <c r="I176" s="91">
        <f>I175+80</f>
        <v>26500</v>
      </c>
      <c r="J176" s="83">
        <f t="shared" si="14"/>
        <v>17331000</v>
      </c>
      <c r="K176" s="84">
        <f t="shared" si="15"/>
        <v>18890790</v>
      </c>
      <c r="L176" s="92">
        <f t="shared" si="16"/>
        <v>47000</v>
      </c>
      <c r="M176" s="84">
        <f t="shared" si="17"/>
        <v>2302080.0000000005</v>
      </c>
      <c r="N176" s="38"/>
      <c r="O176" s="38"/>
    </row>
    <row r="177" spans="1:15" s="39" customFormat="1" ht="13.5" x14ac:dyDescent="0.2">
      <c r="A177" s="72">
        <v>176</v>
      </c>
      <c r="B177" s="72">
        <v>2602</v>
      </c>
      <c r="C177" s="72">
        <v>26</v>
      </c>
      <c r="D177" s="73" t="s">
        <v>16</v>
      </c>
      <c r="E177" s="73">
        <v>608</v>
      </c>
      <c r="F177" s="73">
        <v>46</v>
      </c>
      <c r="G177" s="73">
        <f t="shared" si="12"/>
        <v>654</v>
      </c>
      <c r="H177" s="73">
        <f t="shared" si="13"/>
        <v>719.40000000000009</v>
      </c>
      <c r="I177" s="91">
        <f>I176</f>
        <v>26500</v>
      </c>
      <c r="J177" s="83">
        <f t="shared" si="14"/>
        <v>17331000</v>
      </c>
      <c r="K177" s="84">
        <f t="shared" si="15"/>
        <v>18890790</v>
      </c>
      <c r="L177" s="92">
        <f t="shared" si="16"/>
        <v>47000</v>
      </c>
      <c r="M177" s="84">
        <f t="shared" si="17"/>
        <v>2302080.0000000005</v>
      </c>
      <c r="N177" s="38"/>
      <c r="O177" s="38"/>
    </row>
    <row r="178" spans="1:15" s="39" customFormat="1" ht="13.5" x14ac:dyDescent="0.2">
      <c r="A178" s="72">
        <v>177</v>
      </c>
      <c r="B178" s="72">
        <v>2603</v>
      </c>
      <c r="C178" s="72">
        <v>26</v>
      </c>
      <c r="D178" s="73" t="s">
        <v>16</v>
      </c>
      <c r="E178" s="73">
        <v>662</v>
      </c>
      <c r="F178" s="73">
        <v>50</v>
      </c>
      <c r="G178" s="73">
        <f t="shared" si="12"/>
        <v>712</v>
      </c>
      <c r="H178" s="73">
        <f t="shared" si="13"/>
        <v>783.2</v>
      </c>
      <c r="I178" s="91">
        <f>I177</f>
        <v>26500</v>
      </c>
      <c r="J178" s="83">
        <f t="shared" si="14"/>
        <v>18868000</v>
      </c>
      <c r="K178" s="84">
        <f t="shared" si="15"/>
        <v>20566120</v>
      </c>
      <c r="L178" s="92">
        <f t="shared" si="16"/>
        <v>51500</v>
      </c>
      <c r="M178" s="84">
        <f t="shared" si="17"/>
        <v>2506240</v>
      </c>
      <c r="N178" s="38"/>
      <c r="O178" s="38"/>
    </row>
    <row r="179" spans="1:15" s="39" customFormat="1" ht="13.5" x14ac:dyDescent="0.2">
      <c r="A179" s="72">
        <v>178</v>
      </c>
      <c r="B179" s="72">
        <v>2604</v>
      </c>
      <c r="C179" s="72">
        <v>26</v>
      </c>
      <c r="D179" s="73" t="s">
        <v>16</v>
      </c>
      <c r="E179" s="73">
        <v>662</v>
      </c>
      <c r="F179" s="73">
        <v>50</v>
      </c>
      <c r="G179" s="73">
        <f t="shared" si="12"/>
        <v>712</v>
      </c>
      <c r="H179" s="73">
        <f t="shared" si="13"/>
        <v>783.2</v>
      </c>
      <c r="I179" s="91">
        <f>I178</f>
        <v>26500</v>
      </c>
      <c r="J179" s="83">
        <f t="shared" si="14"/>
        <v>18868000</v>
      </c>
      <c r="K179" s="84">
        <f t="shared" si="15"/>
        <v>20566120</v>
      </c>
      <c r="L179" s="92">
        <f t="shared" si="16"/>
        <v>51500</v>
      </c>
      <c r="M179" s="84">
        <f t="shared" si="17"/>
        <v>2506240</v>
      </c>
      <c r="N179" s="38"/>
      <c r="O179" s="38"/>
    </row>
    <row r="180" spans="1:15" s="39" customFormat="1" ht="13.5" x14ac:dyDescent="0.2">
      <c r="A180" s="72">
        <v>179</v>
      </c>
      <c r="B180" s="72">
        <v>2605</v>
      </c>
      <c r="C180" s="72">
        <v>26</v>
      </c>
      <c r="D180" s="73" t="s">
        <v>16</v>
      </c>
      <c r="E180" s="73">
        <v>608</v>
      </c>
      <c r="F180" s="73">
        <v>46</v>
      </c>
      <c r="G180" s="73">
        <f t="shared" si="12"/>
        <v>654</v>
      </c>
      <c r="H180" s="73">
        <f t="shared" si="13"/>
        <v>719.40000000000009</v>
      </c>
      <c r="I180" s="91">
        <f>I179</f>
        <v>26500</v>
      </c>
      <c r="J180" s="83">
        <f t="shared" si="14"/>
        <v>17331000</v>
      </c>
      <c r="K180" s="84">
        <f t="shared" si="15"/>
        <v>18890790</v>
      </c>
      <c r="L180" s="92">
        <f t="shared" si="16"/>
        <v>47000</v>
      </c>
      <c r="M180" s="84">
        <f t="shared" si="17"/>
        <v>2302080.0000000005</v>
      </c>
      <c r="N180" s="38"/>
      <c r="O180" s="38"/>
    </row>
    <row r="181" spans="1:15" s="39" customFormat="1" ht="13.5" x14ac:dyDescent="0.2">
      <c r="A181" s="72">
        <v>180</v>
      </c>
      <c r="B181" s="72">
        <v>2606</v>
      </c>
      <c r="C181" s="72">
        <v>26</v>
      </c>
      <c r="D181" s="73" t="s">
        <v>16</v>
      </c>
      <c r="E181" s="73">
        <v>608</v>
      </c>
      <c r="F181" s="73">
        <v>46</v>
      </c>
      <c r="G181" s="73">
        <f t="shared" si="12"/>
        <v>654</v>
      </c>
      <c r="H181" s="73">
        <f t="shared" si="13"/>
        <v>719.40000000000009</v>
      </c>
      <c r="I181" s="91">
        <f>I180</f>
        <v>26500</v>
      </c>
      <c r="J181" s="83">
        <f t="shared" si="14"/>
        <v>17331000</v>
      </c>
      <c r="K181" s="84">
        <f t="shared" si="15"/>
        <v>18890790</v>
      </c>
      <c r="L181" s="92">
        <f t="shared" si="16"/>
        <v>47000</v>
      </c>
      <c r="M181" s="84">
        <f t="shared" si="17"/>
        <v>2302080.0000000005</v>
      </c>
      <c r="N181" s="38"/>
      <c r="O181" s="38"/>
    </row>
    <row r="182" spans="1:15" s="39" customFormat="1" ht="13.5" x14ac:dyDescent="0.2">
      <c r="A182" s="72">
        <v>181</v>
      </c>
      <c r="B182" s="72">
        <v>2607</v>
      </c>
      <c r="C182" s="72">
        <v>26</v>
      </c>
      <c r="D182" s="73" t="s">
        <v>16</v>
      </c>
      <c r="E182" s="73">
        <v>538</v>
      </c>
      <c r="F182" s="73">
        <v>14</v>
      </c>
      <c r="G182" s="73">
        <f t="shared" si="12"/>
        <v>552</v>
      </c>
      <c r="H182" s="73">
        <f t="shared" si="13"/>
        <v>607.20000000000005</v>
      </c>
      <c r="I182" s="91">
        <f>I181</f>
        <v>26500</v>
      </c>
      <c r="J182" s="83">
        <f t="shared" si="14"/>
        <v>14628000</v>
      </c>
      <c r="K182" s="84">
        <f t="shared" si="15"/>
        <v>15944520</v>
      </c>
      <c r="L182" s="92">
        <f t="shared" si="16"/>
        <v>40000</v>
      </c>
      <c r="M182" s="84">
        <f t="shared" si="17"/>
        <v>1943040.0000000002</v>
      </c>
      <c r="N182" s="38"/>
      <c r="O182" s="38"/>
    </row>
    <row r="183" spans="1:15" s="39" customFormat="1" ht="13.5" x14ac:dyDescent="0.2">
      <c r="A183" s="72">
        <v>182</v>
      </c>
      <c r="B183" s="72">
        <v>2608</v>
      </c>
      <c r="C183" s="72">
        <v>26</v>
      </c>
      <c r="D183" s="73" t="s">
        <v>16</v>
      </c>
      <c r="E183" s="73">
        <v>538</v>
      </c>
      <c r="F183" s="73">
        <v>14</v>
      </c>
      <c r="G183" s="73">
        <f t="shared" si="12"/>
        <v>552</v>
      </c>
      <c r="H183" s="73">
        <f t="shared" si="13"/>
        <v>607.20000000000005</v>
      </c>
      <c r="I183" s="91">
        <f>I182</f>
        <v>26500</v>
      </c>
      <c r="J183" s="83">
        <f t="shared" si="14"/>
        <v>14628000</v>
      </c>
      <c r="K183" s="84">
        <f t="shared" si="15"/>
        <v>15944520</v>
      </c>
      <c r="L183" s="92">
        <f t="shared" si="16"/>
        <v>40000</v>
      </c>
      <c r="M183" s="84">
        <f t="shared" si="17"/>
        <v>1943040.0000000002</v>
      </c>
      <c r="N183" s="38"/>
      <c r="O183" s="38"/>
    </row>
    <row r="184" spans="1:15" s="39" customFormat="1" ht="13.5" x14ac:dyDescent="0.2">
      <c r="A184" s="72">
        <v>183</v>
      </c>
      <c r="B184" s="72">
        <v>2701</v>
      </c>
      <c r="C184" s="72">
        <v>27</v>
      </c>
      <c r="D184" s="73" t="s">
        <v>16</v>
      </c>
      <c r="E184" s="73">
        <v>608</v>
      </c>
      <c r="F184" s="73">
        <v>46</v>
      </c>
      <c r="G184" s="73">
        <f t="shared" si="12"/>
        <v>654</v>
      </c>
      <c r="H184" s="73">
        <f t="shared" si="13"/>
        <v>719.40000000000009</v>
      </c>
      <c r="I184" s="91">
        <f>I183+80</f>
        <v>26580</v>
      </c>
      <c r="J184" s="83">
        <f t="shared" si="14"/>
        <v>17383320</v>
      </c>
      <c r="K184" s="84">
        <f t="shared" si="15"/>
        <v>18947819</v>
      </c>
      <c r="L184" s="92">
        <f t="shared" si="16"/>
        <v>47500</v>
      </c>
      <c r="M184" s="84">
        <f t="shared" si="17"/>
        <v>2302080.0000000005</v>
      </c>
      <c r="N184" s="38"/>
      <c r="O184" s="38"/>
    </row>
    <row r="185" spans="1:15" s="39" customFormat="1" ht="13.5" x14ac:dyDescent="0.2">
      <c r="A185" s="72">
        <v>184</v>
      </c>
      <c r="B185" s="72">
        <v>2702</v>
      </c>
      <c r="C185" s="72">
        <v>27</v>
      </c>
      <c r="D185" s="73" t="s">
        <v>16</v>
      </c>
      <c r="E185" s="73">
        <v>608</v>
      </c>
      <c r="F185" s="73">
        <v>46</v>
      </c>
      <c r="G185" s="73">
        <f t="shared" si="12"/>
        <v>654</v>
      </c>
      <c r="H185" s="73">
        <f t="shared" si="13"/>
        <v>719.40000000000009</v>
      </c>
      <c r="I185" s="91">
        <f>I184</f>
        <v>26580</v>
      </c>
      <c r="J185" s="83">
        <f t="shared" si="14"/>
        <v>17383320</v>
      </c>
      <c r="K185" s="84">
        <f t="shared" si="15"/>
        <v>18947819</v>
      </c>
      <c r="L185" s="92">
        <f t="shared" si="16"/>
        <v>47500</v>
      </c>
      <c r="M185" s="84">
        <f t="shared" si="17"/>
        <v>2302080.0000000005</v>
      </c>
      <c r="N185" s="38"/>
      <c r="O185" s="38"/>
    </row>
    <row r="186" spans="1:15" s="39" customFormat="1" ht="13.5" x14ac:dyDescent="0.2">
      <c r="A186" s="72">
        <v>185</v>
      </c>
      <c r="B186" s="72">
        <v>2703</v>
      </c>
      <c r="C186" s="72">
        <v>27</v>
      </c>
      <c r="D186" s="73" t="s">
        <v>16</v>
      </c>
      <c r="E186" s="73">
        <v>662</v>
      </c>
      <c r="F186" s="73">
        <v>50</v>
      </c>
      <c r="G186" s="73">
        <f t="shared" si="12"/>
        <v>712</v>
      </c>
      <c r="H186" s="73">
        <f t="shared" si="13"/>
        <v>783.2</v>
      </c>
      <c r="I186" s="91">
        <f>I185</f>
        <v>26580</v>
      </c>
      <c r="J186" s="83">
        <f t="shared" si="14"/>
        <v>18924960</v>
      </c>
      <c r="K186" s="84">
        <f t="shared" si="15"/>
        <v>20628206</v>
      </c>
      <c r="L186" s="92">
        <f t="shared" si="16"/>
        <v>51500</v>
      </c>
      <c r="M186" s="84">
        <f t="shared" si="17"/>
        <v>2506240</v>
      </c>
      <c r="N186" s="38"/>
      <c r="O186" s="38"/>
    </row>
    <row r="187" spans="1:15" s="39" customFormat="1" ht="13.5" x14ac:dyDescent="0.2">
      <c r="A187" s="72">
        <v>186</v>
      </c>
      <c r="B187" s="72">
        <v>2704</v>
      </c>
      <c r="C187" s="72">
        <v>27</v>
      </c>
      <c r="D187" s="73" t="s">
        <v>16</v>
      </c>
      <c r="E187" s="73">
        <v>662</v>
      </c>
      <c r="F187" s="73">
        <v>50</v>
      </c>
      <c r="G187" s="73">
        <f t="shared" si="12"/>
        <v>712</v>
      </c>
      <c r="H187" s="73">
        <f t="shared" si="13"/>
        <v>783.2</v>
      </c>
      <c r="I187" s="91">
        <f>I186</f>
        <v>26580</v>
      </c>
      <c r="J187" s="83">
        <f t="shared" si="14"/>
        <v>18924960</v>
      </c>
      <c r="K187" s="84">
        <f t="shared" si="15"/>
        <v>20628206</v>
      </c>
      <c r="L187" s="92">
        <f t="shared" si="16"/>
        <v>51500</v>
      </c>
      <c r="M187" s="84">
        <f t="shared" si="17"/>
        <v>2506240</v>
      </c>
      <c r="N187" s="38"/>
      <c r="O187" s="38"/>
    </row>
    <row r="188" spans="1:15" s="39" customFormat="1" ht="13.5" x14ac:dyDescent="0.2">
      <c r="A188" s="72">
        <v>187</v>
      </c>
      <c r="B188" s="72">
        <v>2705</v>
      </c>
      <c r="C188" s="72">
        <v>27</v>
      </c>
      <c r="D188" s="73" t="s">
        <v>16</v>
      </c>
      <c r="E188" s="73">
        <v>608</v>
      </c>
      <c r="F188" s="73">
        <v>46</v>
      </c>
      <c r="G188" s="73">
        <f t="shared" si="12"/>
        <v>654</v>
      </c>
      <c r="H188" s="73">
        <f t="shared" si="13"/>
        <v>719.40000000000009</v>
      </c>
      <c r="I188" s="91">
        <f>I187</f>
        <v>26580</v>
      </c>
      <c r="J188" s="83">
        <f t="shared" si="14"/>
        <v>17383320</v>
      </c>
      <c r="K188" s="84">
        <f t="shared" si="15"/>
        <v>18947819</v>
      </c>
      <c r="L188" s="92">
        <f t="shared" si="16"/>
        <v>47500</v>
      </c>
      <c r="M188" s="84">
        <f t="shared" si="17"/>
        <v>2302080.0000000005</v>
      </c>
      <c r="N188" s="38"/>
      <c r="O188" s="38"/>
    </row>
    <row r="189" spans="1:15" s="39" customFormat="1" ht="13.5" x14ac:dyDescent="0.2">
      <c r="A189" s="72">
        <v>188</v>
      </c>
      <c r="B189" s="72">
        <v>2706</v>
      </c>
      <c r="C189" s="72">
        <v>27</v>
      </c>
      <c r="D189" s="73" t="s">
        <v>16</v>
      </c>
      <c r="E189" s="73">
        <v>608</v>
      </c>
      <c r="F189" s="73">
        <v>46</v>
      </c>
      <c r="G189" s="73">
        <f t="shared" ref="G189:G250" si="18">E189+F189</f>
        <v>654</v>
      </c>
      <c r="H189" s="73">
        <f t="shared" ref="H189:H250" si="19">G189*1.1</f>
        <v>719.40000000000009</v>
      </c>
      <c r="I189" s="91">
        <f>I188</f>
        <v>26580</v>
      </c>
      <c r="J189" s="83">
        <f t="shared" si="14"/>
        <v>17383320</v>
      </c>
      <c r="K189" s="84">
        <f t="shared" si="15"/>
        <v>18947819</v>
      </c>
      <c r="L189" s="92">
        <f t="shared" si="16"/>
        <v>47500</v>
      </c>
      <c r="M189" s="84">
        <f t="shared" si="17"/>
        <v>2302080.0000000005</v>
      </c>
      <c r="N189" s="38"/>
      <c r="O189" s="38"/>
    </row>
    <row r="190" spans="1:15" s="39" customFormat="1" ht="13.5" x14ac:dyDescent="0.2">
      <c r="A190" s="72">
        <v>189</v>
      </c>
      <c r="B190" s="72">
        <v>2707</v>
      </c>
      <c r="C190" s="72">
        <v>27</v>
      </c>
      <c r="D190" s="73" t="s">
        <v>16</v>
      </c>
      <c r="E190" s="73">
        <v>538</v>
      </c>
      <c r="F190" s="73">
        <v>14</v>
      </c>
      <c r="G190" s="73">
        <f t="shared" si="18"/>
        <v>552</v>
      </c>
      <c r="H190" s="73">
        <f t="shared" si="19"/>
        <v>607.20000000000005</v>
      </c>
      <c r="I190" s="91">
        <f>I189</f>
        <v>26580</v>
      </c>
      <c r="J190" s="83">
        <f t="shared" si="14"/>
        <v>14672160</v>
      </c>
      <c r="K190" s="84">
        <f t="shared" si="15"/>
        <v>15992654</v>
      </c>
      <c r="L190" s="92">
        <f t="shared" si="16"/>
        <v>40000</v>
      </c>
      <c r="M190" s="84">
        <f t="shared" si="17"/>
        <v>1943040.0000000002</v>
      </c>
      <c r="N190" s="38"/>
      <c r="O190" s="38"/>
    </row>
    <row r="191" spans="1:15" s="39" customFormat="1" ht="13.5" x14ac:dyDescent="0.2">
      <c r="A191" s="72">
        <v>190</v>
      </c>
      <c r="B191" s="72">
        <v>2708</v>
      </c>
      <c r="C191" s="72">
        <v>27</v>
      </c>
      <c r="D191" s="73" t="s">
        <v>16</v>
      </c>
      <c r="E191" s="73">
        <v>538</v>
      </c>
      <c r="F191" s="73">
        <v>14</v>
      </c>
      <c r="G191" s="73">
        <f t="shared" si="18"/>
        <v>552</v>
      </c>
      <c r="H191" s="73">
        <f t="shared" si="19"/>
        <v>607.20000000000005</v>
      </c>
      <c r="I191" s="91">
        <f>I190</f>
        <v>26580</v>
      </c>
      <c r="J191" s="83">
        <f t="shared" si="14"/>
        <v>14672160</v>
      </c>
      <c r="K191" s="84">
        <f t="shared" si="15"/>
        <v>15992654</v>
      </c>
      <c r="L191" s="92">
        <f t="shared" si="16"/>
        <v>40000</v>
      </c>
      <c r="M191" s="84">
        <f t="shared" si="17"/>
        <v>1943040.0000000002</v>
      </c>
      <c r="N191" s="38"/>
      <c r="O191" s="38"/>
    </row>
    <row r="192" spans="1:15" s="39" customFormat="1" ht="13.5" x14ac:dyDescent="0.2">
      <c r="A192" s="72">
        <v>191</v>
      </c>
      <c r="B192" s="72">
        <v>2801</v>
      </c>
      <c r="C192" s="72">
        <v>28</v>
      </c>
      <c r="D192" s="73" t="s">
        <v>16</v>
      </c>
      <c r="E192" s="73">
        <v>608</v>
      </c>
      <c r="F192" s="73">
        <v>46</v>
      </c>
      <c r="G192" s="73">
        <f t="shared" si="18"/>
        <v>654</v>
      </c>
      <c r="H192" s="73">
        <f t="shared" si="19"/>
        <v>719.40000000000009</v>
      </c>
      <c r="I192" s="91">
        <f>I191+80</f>
        <v>26660</v>
      </c>
      <c r="J192" s="83">
        <f t="shared" si="14"/>
        <v>17435640</v>
      </c>
      <c r="K192" s="84">
        <f t="shared" si="15"/>
        <v>19004848</v>
      </c>
      <c r="L192" s="92">
        <f t="shared" si="16"/>
        <v>47500</v>
      </c>
      <c r="M192" s="84">
        <f t="shared" si="17"/>
        <v>2302080.0000000005</v>
      </c>
      <c r="N192" s="38"/>
      <c r="O192" s="38"/>
    </row>
    <row r="193" spans="1:15" s="39" customFormat="1" ht="13.5" x14ac:dyDescent="0.2">
      <c r="A193" s="72">
        <v>192</v>
      </c>
      <c r="B193" s="72">
        <v>2802</v>
      </c>
      <c r="C193" s="72">
        <v>28</v>
      </c>
      <c r="D193" s="73" t="s">
        <v>16</v>
      </c>
      <c r="E193" s="73">
        <v>608</v>
      </c>
      <c r="F193" s="73">
        <v>46</v>
      </c>
      <c r="G193" s="73">
        <f t="shared" si="18"/>
        <v>654</v>
      </c>
      <c r="H193" s="73">
        <f t="shared" si="19"/>
        <v>719.40000000000009</v>
      </c>
      <c r="I193" s="91">
        <f>I192</f>
        <v>26660</v>
      </c>
      <c r="J193" s="83">
        <f t="shared" si="14"/>
        <v>17435640</v>
      </c>
      <c r="K193" s="84">
        <f t="shared" si="15"/>
        <v>19004848</v>
      </c>
      <c r="L193" s="92">
        <f t="shared" si="16"/>
        <v>47500</v>
      </c>
      <c r="M193" s="84">
        <f t="shared" si="17"/>
        <v>2302080.0000000005</v>
      </c>
      <c r="N193" s="38"/>
      <c r="O193" s="38"/>
    </row>
    <row r="194" spans="1:15" s="39" customFormat="1" ht="13.5" x14ac:dyDescent="0.2">
      <c r="A194" s="72">
        <v>193</v>
      </c>
      <c r="B194" s="72">
        <v>2803</v>
      </c>
      <c r="C194" s="72">
        <v>28</v>
      </c>
      <c r="D194" s="73" t="s">
        <v>16</v>
      </c>
      <c r="E194" s="73">
        <v>662</v>
      </c>
      <c r="F194" s="73">
        <v>50</v>
      </c>
      <c r="G194" s="73">
        <f t="shared" si="18"/>
        <v>712</v>
      </c>
      <c r="H194" s="73">
        <f t="shared" si="19"/>
        <v>783.2</v>
      </c>
      <c r="I194" s="91">
        <f>I193</f>
        <v>26660</v>
      </c>
      <c r="J194" s="83">
        <f t="shared" si="14"/>
        <v>18981920</v>
      </c>
      <c r="K194" s="84">
        <f t="shared" si="15"/>
        <v>20690293</v>
      </c>
      <c r="L194" s="92">
        <f t="shared" si="16"/>
        <v>51500</v>
      </c>
      <c r="M194" s="84">
        <f t="shared" si="17"/>
        <v>2506240</v>
      </c>
      <c r="N194" s="38"/>
      <c r="O194" s="38"/>
    </row>
    <row r="195" spans="1:15" s="39" customFormat="1" ht="13.5" x14ac:dyDescent="0.2">
      <c r="A195" s="72">
        <v>194</v>
      </c>
      <c r="B195" s="72">
        <v>2804</v>
      </c>
      <c r="C195" s="72">
        <v>28</v>
      </c>
      <c r="D195" s="73" t="s">
        <v>16</v>
      </c>
      <c r="E195" s="73">
        <v>662</v>
      </c>
      <c r="F195" s="73">
        <v>50</v>
      </c>
      <c r="G195" s="73">
        <f t="shared" si="18"/>
        <v>712</v>
      </c>
      <c r="H195" s="73">
        <f t="shared" si="19"/>
        <v>783.2</v>
      </c>
      <c r="I195" s="91">
        <f>I194</f>
        <v>26660</v>
      </c>
      <c r="J195" s="83">
        <f t="shared" ref="J195:J258" si="20">G195*I195</f>
        <v>18981920</v>
      </c>
      <c r="K195" s="84">
        <f t="shared" ref="K195:K258" si="21">ROUND(J195*1.09,0)</f>
        <v>20690293</v>
      </c>
      <c r="L195" s="92">
        <f t="shared" ref="L195:L258" si="22">MROUND((K195*0.03/12),500)</f>
        <v>51500</v>
      </c>
      <c r="M195" s="84">
        <f t="shared" ref="M195:M258" si="23">H195*3200</f>
        <v>2506240</v>
      </c>
      <c r="N195" s="38"/>
      <c r="O195" s="38"/>
    </row>
    <row r="196" spans="1:15" s="39" customFormat="1" ht="13.5" x14ac:dyDescent="0.2">
      <c r="A196" s="72">
        <v>195</v>
      </c>
      <c r="B196" s="72">
        <v>2805</v>
      </c>
      <c r="C196" s="72">
        <v>28</v>
      </c>
      <c r="D196" s="73" t="s">
        <v>16</v>
      </c>
      <c r="E196" s="73">
        <v>608</v>
      </c>
      <c r="F196" s="73">
        <v>46</v>
      </c>
      <c r="G196" s="73">
        <f t="shared" si="18"/>
        <v>654</v>
      </c>
      <c r="H196" s="73">
        <f t="shared" si="19"/>
        <v>719.40000000000009</v>
      </c>
      <c r="I196" s="91">
        <f>I195</f>
        <v>26660</v>
      </c>
      <c r="J196" s="83">
        <f t="shared" si="20"/>
        <v>17435640</v>
      </c>
      <c r="K196" s="84">
        <f t="shared" si="21"/>
        <v>19004848</v>
      </c>
      <c r="L196" s="92">
        <f t="shared" si="22"/>
        <v>47500</v>
      </c>
      <c r="M196" s="84">
        <f t="shared" si="23"/>
        <v>2302080.0000000005</v>
      </c>
      <c r="N196" s="38"/>
      <c r="O196" s="38"/>
    </row>
    <row r="197" spans="1:15" s="39" customFormat="1" ht="13.5" x14ac:dyDescent="0.2">
      <c r="A197" s="72">
        <v>196</v>
      </c>
      <c r="B197" s="72">
        <v>2806</v>
      </c>
      <c r="C197" s="72">
        <v>28</v>
      </c>
      <c r="D197" s="73" t="s">
        <v>16</v>
      </c>
      <c r="E197" s="73">
        <v>608</v>
      </c>
      <c r="F197" s="73">
        <v>46</v>
      </c>
      <c r="G197" s="73">
        <f t="shared" si="18"/>
        <v>654</v>
      </c>
      <c r="H197" s="73">
        <f t="shared" si="19"/>
        <v>719.40000000000009</v>
      </c>
      <c r="I197" s="91">
        <f>I196</f>
        <v>26660</v>
      </c>
      <c r="J197" s="83">
        <f t="shared" si="20"/>
        <v>17435640</v>
      </c>
      <c r="K197" s="84">
        <f t="shared" si="21"/>
        <v>19004848</v>
      </c>
      <c r="L197" s="92">
        <f t="shared" si="22"/>
        <v>47500</v>
      </c>
      <c r="M197" s="84">
        <f t="shared" si="23"/>
        <v>2302080.0000000005</v>
      </c>
      <c r="N197" s="38"/>
      <c r="O197" s="38"/>
    </row>
    <row r="198" spans="1:15" s="39" customFormat="1" ht="13.5" x14ac:dyDescent="0.2">
      <c r="A198" s="72">
        <v>197</v>
      </c>
      <c r="B198" s="72">
        <v>2807</v>
      </c>
      <c r="C198" s="72">
        <v>28</v>
      </c>
      <c r="D198" s="73" t="s">
        <v>16</v>
      </c>
      <c r="E198" s="73">
        <v>538</v>
      </c>
      <c r="F198" s="73">
        <v>14</v>
      </c>
      <c r="G198" s="73">
        <f t="shared" si="18"/>
        <v>552</v>
      </c>
      <c r="H198" s="73">
        <f t="shared" si="19"/>
        <v>607.20000000000005</v>
      </c>
      <c r="I198" s="91">
        <f>I197</f>
        <v>26660</v>
      </c>
      <c r="J198" s="83">
        <f t="shared" si="20"/>
        <v>14716320</v>
      </c>
      <c r="K198" s="84">
        <f t="shared" si="21"/>
        <v>16040789</v>
      </c>
      <c r="L198" s="92">
        <f t="shared" si="22"/>
        <v>40000</v>
      </c>
      <c r="M198" s="84">
        <f t="shared" si="23"/>
        <v>1943040.0000000002</v>
      </c>
      <c r="N198" s="38"/>
      <c r="O198" s="38"/>
    </row>
    <row r="199" spans="1:15" s="39" customFormat="1" ht="13.5" x14ac:dyDescent="0.2">
      <c r="A199" s="72">
        <v>198</v>
      </c>
      <c r="B199" s="72">
        <v>2808</v>
      </c>
      <c r="C199" s="72">
        <v>28</v>
      </c>
      <c r="D199" s="73" t="s">
        <v>16</v>
      </c>
      <c r="E199" s="73">
        <v>538</v>
      </c>
      <c r="F199" s="73">
        <v>14</v>
      </c>
      <c r="G199" s="73">
        <f t="shared" si="18"/>
        <v>552</v>
      </c>
      <c r="H199" s="73">
        <f t="shared" si="19"/>
        <v>607.20000000000005</v>
      </c>
      <c r="I199" s="91">
        <f>I198</f>
        <v>26660</v>
      </c>
      <c r="J199" s="83">
        <f t="shared" si="20"/>
        <v>14716320</v>
      </c>
      <c r="K199" s="84">
        <f t="shared" si="21"/>
        <v>16040789</v>
      </c>
      <c r="L199" s="92">
        <f t="shared" si="22"/>
        <v>40000</v>
      </c>
      <c r="M199" s="84">
        <f t="shared" si="23"/>
        <v>1943040.0000000002</v>
      </c>
      <c r="N199" s="38"/>
      <c r="O199" s="38"/>
    </row>
    <row r="200" spans="1:15" s="39" customFormat="1" ht="13.5" x14ac:dyDescent="0.2">
      <c r="A200" s="72">
        <v>199</v>
      </c>
      <c r="B200" s="72">
        <v>2901</v>
      </c>
      <c r="C200" s="72">
        <v>29</v>
      </c>
      <c r="D200" s="73" t="s">
        <v>16</v>
      </c>
      <c r="E200" s="73">
        <v>608</v>
      </c>
      <c r="F200" s="73">
        <v>46</v>
      </c>
      <c r="G200" s="73">
        <f t="shared" si="18"/>
        <v>654</v>
      </c>
      <c r="H200" s="73">
        <f t="shared" si="19"/>
        <v>719.40000000000009</v>
      </c>
      <c r="I200" s="91">
        <f>I199+80</f>
        <v>26740</v>
      </c>
      <c r="J200" s="83">
        <f t="shared" si="20"/>
        <v>17487960</v>
      </c>
      <c r="K200" s="84">
        <f t="shared" si="21"/>
        <v>19061876</v>
      </c>
      <c r="L200" s="92">
        <f t="shared" si="22"/>
        <v>47500</v>
      </c>
      <c r="M200" s="84">
        <f t="shared" si="23"/>
        <v>2302080.0000000005</v>
      </c>
      <c r="N200" s="38"/>
      <c r="O200" s="38"/>
    </row>
    <row r="201" spans="1:15" s="39" customFormat="1" ht="13.5" x14ac:dyDescent="0.2">
      <c r="A201" s="72">
        <v>200</v>
      </c>
      <c r="B201" s="72">
        <v>2902</v>
      </c>
      <c r="C201" s="72">
        <v>29</v>
      </c>
      <c r="D201" s="73" t="s">
        <v>16</v>
      </c>
      <c r="E201" s="73">
        <v>608</v>
      </c>
      <c r="F201" s="73">
        <v>46</v>
      </c>
      <c r="G201" s="73">
        <f t="shared" si="18"/>
        <v>654</v>
      </c>
      <c r="H201" s="73">
        <f t="shared" si="19"/>
        <v>719.40000000000009</v>
      </c>
      <c r="I201" s="91">
        <f>I200</f>
        <v>26740</v>
      </c>
      <c r="J201" s="83">
        <f t="shared" si="20"/>
        <v>17487960</v>
      </c>
      <c r="K201" s="84">
        <f t="shared" si="21"/>
        <v>19061876</v>
      </c>
      <c r="L201" s="92">
        <f t="shared" si="22"/>
        <v>47500</v>
      </c>
      <c r="M201" s="84">
        <f t="shared" si="23"/>
        <v>2302080.0000000005</v>
      </c>
      <c r="N201" s="38"/>
      <c r="O201" s="38"/>
    </row>
    <row r="202" spans="1:15" s="39" customFormat="1" ht="13.5" x14ac:dyDescent="0.2">
      <c r="A202" s="72">
        <v>201</v>
      </c>
      <c r="B202" s="72">
        <v>2903</v>
      </c>
      <c r="C202" s="72">
        <v>29</v>
      </c>
      <c r="D202" s="73" t="s">
        <v>16</v>
      </c>
      <c r="E202" s="73">
        <v>662</v>
      </c>
      <c r="F202" s="73">
        <v>50</v>
      </c>
      <c r="G202" s="73">
        <f t="shared" si="18"/>
        <v>712</v>
      </c>
      <c r="H202" s="73">
        <f t="shared" si="19"/>
        <v>783.2</v>
      </c>
      <c r="I202" s="91">
        <f>I201</f>
        <v>26740</v>
      </c>
      <c r="J202" s="83">
        <f t="shared" si="20"/>
        <v>19038880</v>
      </c>
      <c r="K202" s="84">
        <f t="shared" si="21"/>
        <v>20752379</v>
      </c>
      <c r="L202" s="92">
        <f t="shared" si="22"/>
        <v>52000</v>
      </c>
      <c r="M202" s="84">
        <f t="shared" si="23"/>
        <v>2506240</v>
      </c>
      <c r="N202" s="38"/>
      <c r="O202" s="38"/>
    </row>
    <row r="203" spans="1:15" s="39" customFormat="1" ht="13.5" x14ac:dyDescent="0.2">
      <c r="A203" s="72">
        <v>202</v>
      </c>
      <c r="B203" s="72">
        <v>2904</v>
      </c>
      <c r="C203" s="72">
        <v>29</v>
      </c>
      <c r="D203" s="73" t="s">
        <v>16</v>
      </c>
      <c r="E203" s="73">
        <v>662</v>
      </c>
      <c r="F203" s="73">
        <v>50</v>
      </c>
      <c r="G203" s="73">
        <f t="shared" si="18"/>
        <v>712</v>
      </c>
      <c r="H203" s="73">
        <f t="shared" si="19"/>
        <v>783.2</v>
      </c>
      <c r="I203" s="91">
        <f>I202</f>
        <v>26740</v>
      </c>
      <c r="J203" s="83">
        <f t="shared" si="20"/>
        <v>19038880</v>
      </c>
      <c r="K203" s="84">
        <f t="shared" si="21"/>
        <v>20752379</v>
      </c>
      <c r="L203" s="92">
        <f t="shared" si="22"/>
        <v>52000</v>
      </c>
      <c r="M203" s="84">
        <f t="shared" si="23"/>
        <v>2506240</v>
      </c>
      <c r="N203" s="38"/>
      <c r="O203" s="38"/>
    </row>
    <row r="204" spans="1:15" s="39" customFormat="1" ht="13.5" x14ac:dyDescent="0.2">
      <c r="A204" s="72">
        <v>203</v>
      </c>
      <c r="B204" s="72">
        <v>2907</v>
      </c>
      <c r="C204" s="72">
        <v>29</v>
      </c>
      <c r="D204" s="73" t="s">
        <v>16</v>
      </c>
      <c r="E204" s="73">
        <v>538</v>
      </c>
      <c r="F204" s="73">
        <v>14</v>
      </c>
      <c r="G204" s="73">
        <f t="shared" si="18"/>
        <v>552</v>
      </c>
      <c r="H204" s="73">
        <f t="shared" si="19"/>
        <v>607.20000000000005</v>
      </c>
      <c r="I204" s="91">
        <f>I203</f>
        <v>26740</v>
      </c>
      <c r="J204" s="83">
        <f t="shared" si="20"/>
        <v>14760480</v>
      </c>
      <c r="K204" s="84">
        <f t="shared" si="21"/>
        <v>16088923</v>
      </c>
      <c r="L204" s="92">
        <f t="shared" si="22"/>
        <v>40000</v>
      </c>
      <c r="M204" s="84">
        <f t="shared" si="23"/>
        <v>1943040.0000000002</v>
      </c>
      <c r="N204" s="38"/>
      <c r="O204" s="38"/>
    </row>
    <row r="205" spans="1:15" s="39" customFormat="1" ht="13.5" x14ac:dyDescent="0.2">
      <c r="A205" s="72">
        <v>204</v>
      </c>
      <c r="B205" s="72">
        <v>2908</v>
      </c>
      <c r="C205" s="72">
        <v>29</v>
      </c>
      <c r="D205" s="73" t="s">
        <v>16</v>
      </c>
      <c r="E205" s="73">
        <v>538</v>
      </c>
      <c r="F205" s="73">
        <v>14</v>
      </c>
      <c r="G205" s="73">
        <f t="shared" si="18"/>
        <v>552</v>
      </c>
      <c r="H205" s="73">
        <f t="shared" si="19"/>
        <v>607.20000000000005</v>
      </c>
      <c r="I205" s="91">
        <f>I204</f>
        <v>26740</v>
      </c>
      <c r="J205" s="83">
        <f t="shared" si="20"/>
        <v>14760480</v>
      </c>
      <c r="K205" s="84">
        <f t="shared" si="21"/>
        <v>16088923</v>
      </c>
      <c r="L205" s="92">
        <f t="shared" si="22"/>
        <v>40000</v>
      </c>
      <c r="M205" s="84">
        <f t="shared" si="23"/>
        <v>1943040.0000000002</v>
      </c>
      <c r="N205" s="38"/>
      <c r="O205" s="38"/>
    </row>
    <row r="206" spans="1:15" s="39" customFormat="1" ht="13.5" x14ac:dyDescent="0.2">
      <c r="A206" s="72">
        <v>205</v>
      </c>
      <c r="B206" s="72">
        <v>3001</v>
      </c>
      <c r="C206" s="72">
        <v>30</v>
      </c>
      <c r="D206" s="73" t="s">
        <v>16</v>
      </c>
      <c r="E206" s="73">
        <v>608</v>
      </c>
      <c r="F206" s="73">
        <v>46</v>
      </c>
      <c r="G206" s="73">
        <f t="shared" si="18"/>
        <v>654</v>
      </c>
      <c r="H206" s="73">
        <f t="shared" si="19"/>
        <v>719.40000000000009</v>
      </c>
      <c r="I206" s="91">
        <f>I205+80</f>
        <v>26820</v>
      </c>
      <c r="J206" s="83">
        <f t="shared" si="20"/>
        <v>17540280</v>
      </c>
      <c r="K206" s="84">
        <f t="shared" si="21"/>
        <v>19118905</v>
      </c>
      <c r="L206" s="92">
        <f t="shared" si="22"/>
        <v>48000</v>
      </c>
      <c r="M206" s="84">
        <f t="shared" si="23"/>
        <v>2302080.0000000005</v>
      </c>
      <c r="N206" s="38"/>
      <c r="O206" s="38"/>
    </row>
    <row r="207" spans="1:15" s="39" customFormat="1" ht="13.5" x14ac:dyDescent="0.2">
      <c r="A207" s="72">
        <v>206</v>
      </c>
      <c r="B207" s="72">
        <v>3002</v>
      </c>
      <c r="C207" s="72">
        <v>30</v>
      </c>
      <c r="D207" s="73" t="s">
        <v>16</v>
      </c>
      <c r="E207" s="73">
        <v>608</v>
      </c>
      <c r="F207" s="73">
        <v>46</v>
      </c>
      <c r="G207" s="73">
        <f t="shared" si="18"/>
        <v>654</v>
      </c>
      <c r="H207" s="73">
        <f t="shared" si="19"/>
        <v>719.40000000000009</v>
      </c>
      <c r="I207" s="91">
        <f>I206</f>
        <v>26820</v>
      </c>
      <c r="J207" s="83">
        <f t="shared" si="20"/>
        <v>17540280</v>
      </c>
      <c r="K207" s="84">
        <f t="shared" si="21"/>
        <v>19118905</v>
      </c>
      <c r="L207" s="92">
        <f t="shared" si="22"/>
        <v>48000</v>
      </c>
      <c r="M207" s="84">
        <f t="shared" si="23"/>
        <v>2302080.0000000005</v>
      </c>
      <c r="N207" s="38"/>
      <c r="O207" s="38"/>
    </row>
    <row r="208" spans="1:15" s="39" customFormat="1" ht="13.5" x14ac:dyDescent="0.2">
      <c r="A208" s="72">
        <v>207</v>
      </c>
      <c r="B208" s="72">
        <v>3003</v>
      </c>
      <c r="C208" s="72">
        <v>30</v>
      </c>
      <c r="D208" s="73" t="s">
        <v>16</v>
      </c>
      <c r="E208" s="73">
        <v>662</v>
      </c>
      <c r="F208" s="73">
        <v>50</v>
      </c>
      <c r="G208" s="73">
        <f t="shared" si="18"/>
        <v>712</v>
      </c>
      <c r="H208" s="73">
        <f t="shared" si="19"/>
        <v>783.2</v>
      </c>
      <c r="I208" s="91">
        <f>I207</f>
        <v>26820</v>
      </c>
      <c r="J208" s="83">
        <f t="shared" si="20"/>
        <v>19095840</v>
      </c>
      <c r="K208" s="84">
        <f t="shared" si="21"/>
        <v>20814466</v>
      </c>
      <c r="L208" s="92">
        <f t="shared" si="22"/>
        <v>52000</v>
      </c>
      <c r="M208" s="84">
        <f t="shared" si="23"/>
        <v>2506240</v>
      </c>
      <c r="N208" s="38"/>
      <c r="O208" s="38"/>
    </row>
    <row r="209" spans="1:15" s="39" customFormat="1" ht="13.5" x14ac:dyDescent="0.2">
      <c r="A209" s="72">
        <v>208</v>
      </c>
      <c r="B209" s="72">
        <v>3004</v>
      </c>
      <c r="C209" s="72">
        <v>30</v>
      </c>
      <c r="D209" s="73" t="s">
        <v>16</v>
      </c>
      <c r="E209" s="73">
        <v>662</v>
      </c>
      <c r="F209" s="73">
        <v>50</v>
      </c>
      <c r="G209" s="73">
        <f t="shared" si="18"/>
        <v>712</v>
      </c>
      <c r="H209" s="73">
        <f t="shared" si="19"/>
        <v>783.2</v>
      </c>
      <c r="I209" s="91">
        <f>I208</f>
        <v>26820</v>
      </c>
      <c r="J209" s="83">
        <f t="shared" si="20"/>
        <v>19095840</v>
      </c>
      <c r="K209" s="84">
        <f t="shared" si="21"/>
        <v>20814466</v>
      </c>
      <c r="L209" s="92">
        <f t="shared" si="22"/>
        <v>52000</v>
      </c>
      <c r="M209" s="84">
        <f t="shared" si="23"/>
        <v>2506240</v>
      </c>
      <c r="N209" s="38"/>
      <c r="O209" s="38"/>
    </row>
    <row r="210" spans="1:15" s="39" customFormat="1" ht="13.5" x14ac:dyDescent="0.2">
      <c r="A210" s="72">
        <v>209</v>
      </c>
      <c r="B210" s="72">
        <v>3005</v>
      </c>
      <c r="C210" s="72">
        <v>30</v>
      </c>
      <c r="D210" s="73" t="s">
        <v>16</v>
      </c>
      <c r="E210" s="73">
        <v>608</v>
      </c>
      <c r="F210" s="73">
        <v>46</v>
      </c>
      <c r="G210" s="73">
        <f t="shared" si="18"/>
        <v>654</v>
      </c>
      <c r="H210" s="73">
        <f t="shared" si="19"/>
        <v>719.40000000000009</v>
      </c>
      <c r="I210" s="91">
        <f>I209</f>
        <v>26820</v>
      </c>
      <c r="J210" s="83">
        <f t="shared" si="20"/>
        <v>17540280</v>
      </c>
      <c r="K210" s="84">
        <f t="shared" si="21"/>
        <v>19118905</v>
      </c>
      <c r="L210" s="92">
        <f t="shared" si="22"/>
        <v>48000</v>
      </c>
      <c r="M210" s="84">
        <f t="shared" si="23"/>
        <v>2302080.0000000005</v>
      </c>
      <c r="N210" s="38"/>
      <c r="O210" s="38"/>
    </row>
    <row r="211" spans="1:15" s="39" customFormat="1" ht="13.5" x14ac:dyDescent="0.2">
      <c r="A211" s="72">
        <v>210</v>
      </c>
      <c r="B211" s="72">
        <v>3006</v>
      </c>
      <c r="C211" s="72">
        <v>30</v>
      </c>
      <c r="D211" s="73" t="s">
        <v>16</v>
      </c>
      <c r="E211" s="73">
        <v>608</v>
      </c>
      <c r="F211" s="73">
        <v>46</v>
      </c>
      <c r="G211" s="73">
        <f t="shared" si="18"/>
        <v>654</v>
      </c>
      <c r="H211" s="73">
        <f t="shared" si="19"/>
        <v>719.40000000000009</v>
      </c>
      <c r="I211" s="91">
        <f>I210</f>
        <v>26820</v>
      </c>
      <c r="J211" s="83">
        <f t="shared" si="20"/>
        <v>17540280</v>
      </c>
      <c r="K211" s="84">
        <f t="shared" si="21"/>
        <v>19118905</v>
      </c>
      <c r="L211" s="92">
        <f t="shared" si="22"/>
        <v>48000</v>
      </c>
      <c r="M211" s="84">
        <f t="shared" si="23"/>
        <v>2302080.0000000005</v>
      </c>
      <c r="N211" s="38"/>
      <c r="O211" s="38"/>
    </row>
    <row r="212" spans="1:15" s="39" customFormat="1" ht="13.5" x14ac:dyDescent="0.2">
      <c r="A212" s="72">
        <v>211</v>
      </c>
      <c r="B212" s="72">
        <v>3007</v>
      </c>
      <c r="C212" s="72">
        <v>30</v>
      </c>
      <c r="D212" s="73" t="s">
        <v>16</v>
      </c>
      <c r="E212" s="73">
        <v>538</v>
      </c>
      <c r="F212" s="73">
        <v>14</v>
      </c>
      <c r="G212" s="73">
        <f t="shared" si="18"/>
        <v>552</v>
      </c>
      <c r="H212" s="73">
        <f t="shared" si="19"/>
        <v>607.20000000000005</v>
      </c>
      <c r="I212" s="91">
        <f>I211</f>
        <v>26820</v>
      </c>
      <c r="J212" s="83">
        <f t="shared" si="20"/>
        <v>14804640</v>
      </c>
      <c r="K212" s="84">
        <f t="shared" si="21"/>
        <v>16137058</v>
      </c>
      <c r="L212" s="92">
        <f t="shared" si="22"/>
        <v>40500</v>
      </c>
      <c r="M212" s="84">
        <f t="shared" si="23"/>
        <v>1943040.0000000002</v>
      </c>
      <c r="N212" s="38"/>
      <c r="O212" s="38"/>
    </row>
    <row r="213" spans="1:15" s="39" customFormat="1" ht="13.5" x14ac:dyDescent="0.2">
      <c r="A213" s="72">
        <v>212</v>
      </c>
      <c r="B213" s="72">
        <v>3008</v>
      </c>
      <c r="C213" s="72">
        <v>30</v>
      </c>
      <c r="D213" s="73" t="s">
        <v>16</v>
      </c>
      <c r="E213" s="73">
        <v>538</v>
      </c>
      <c r="F213" s="73">
        <v>14</v>
      </c>
      <c r="G213" s="73">
        <f t="shared" si="18"/>
        <v>552</v>
      </c>
      <c r="H213" s="73">
        <f t="shared" si="19"/>
        <v>607.20000000000005</v>
      </c>
      <c r="I213" s="91">
        <f>I212</f>
        <v>26820</v>
      </c>
      <c r="J213" s="83">
        <f t="shared" si="20"/>
        <v>14804640</v>
      </c>
      <c r="K213" s="84">
        <f t="shared" si="21"/>
        <v>16137058</v>
      </c>
      <c r="L213" s="92">
        <f t="shared" si="22"/>
        <v>40500</v>
      </c>
      <c r="M213" s="84">
        <f t="shared" si="23"/>
        <v>1943040.0000000002</v>
      </c>
      <c r="N213" s="38"/>
      <c r="O213" s="38"/>
    </row>
    <row r="214" spans="1:15" s="39" customFormat="1" ht="13.5" x14ac:dyDescent="0.2">
      <c r="A214" s="72">
        <v>213</v>
      </c>
      <c r="B214" s="72">
        <v>3101</v>
      </c>
      <c r="C214" s="72">
        <v>31</v>
      </c>
      <c r="D214" s="73" t="s">
        <v>16</v>
      </c>
      <c r="E214" s="73">
        <v>608</v>
      </c>
      <c r="F214" s="73">
        <v>46</v>
      </c>
      <c r="G214" s="73">
        <f t="shared" si="18"/>
        <v>654</v>
      </c>
      <c r="H214" s="73">
        <f t="shared" si="19"/>
        <v>719.40000000000009</v>
      </c>
      <c r="I214" s="91">
        <f>I213+80</f>
        <v>26900</v>
      </c>
      <c r="J214" s="83">
        <f t="shared" si="20"/>
        <v>17592600</v>
      </c>
      <c r="K214" s="84">
        <f t="shared" si="21"/>
        <v>19175934</v>
      </c>
      <c r="L214" s="92">
        <f t="shared" si="22"/>
        <v>48000</v>
      </c>
      <c r="M214" s="84">
        <f t="shared" si="23"/>
        <v>2302080.0000000005</v>
      </c>
      <c r="N214" s="38"/>
      <c r="O214" s="38"/>
    </row>
    <row r="215" spans="1:15" s="39" customFormat="1" ht="13.5" x14ac:dyDescent="0.2">
      <c r="A215" s="72">
        <v>214</v>
      </c>
      <c r="B215" s="72">
        <v>3102</v>
      </c>
      <c r="C215" s="72">
        <v>31</v>
      </c>
      <c r="D215" s="73" t="s">
        <v>16</v>
      </c>
      <c r="E215" s="73">
        <v>608</v>
      </c>
      <c r="F215" s="73">
        <v>46</v>
      </c>
      <c r="G215" s="73">
        <f t="shared" si="18"/>
        <v>654</v>
      </c>
      <c r="H215" s="73">
        <f t="shared" si="19"/>
        <v>719.40000000000009</v>
      </c>
      <c r="I215" s="91">
        <f>I214</f>
        <v>26900</v>
      </c>
      <c r="J215" s="83">
        <f t="shared" si="20"/>
        <v>17592600</v>
      </c>
      <c r="K215" s="84">
        <f t="shared" si="21"/>
        <v>19175934</v>
      </c>
      <c r="L215" s="92">
        <f t="shared" si="22"/>
        <v>48000</v>
      </c>
      <c r="M215" s="84">
        <f t="shared" si="23"/>
        <v>2302080.0000000005</v>
      </c>
      <c r="N215" s="38"/>
      <c r="O215" s="38"/>
    </row>
    <row r="216" spans="1:15" s="39" customFormat="1" ht="13.5" x14ac:dyDescent="0.2">
      <c r="A216" s="72">
        <v>215</v>
      </c>
      <c r="B216" s="72">
        <v>3103</v>
      </c>
      <c r="C216" s="72">
        <v>31</v>
      </c>
      <c r="D216" s="73" t="s">
        <v>16</v>
      </c>
      <c r="E216" s="73">
        <v>662</v>
      </c>
      <c r="F216" s="73">
        <v>50</v>
      </c>
      <c r="G216" s="73">
        <f t="shared" si="18"/>
        <v>712</v>
      </c>
      <c r="H216" s="73">
        <f t="shared" si="19"/>
        <v>783.2</v>
      </c>
      <c r="I216" s="91">
        <f>I215</f>
        <v>26900</v>
      </c>
      <c r="J216" s="83">
        <f t="shared" si="20"/>
        <v>19152800</v>
      </c>
      <c r="K216" s="84">
        <f t="shared" si="21"/>
        <v>20876552</v>
      </c>
      <c r="L216" s="92">
        <f t="shared" si="22"/>
        <v>52000</v>
      </c>
      <c r="M216" s="84">
        <f t="shared" si="23"/>
        <v>2506240</v>
      </c>
      <c r="N216" s="38"/>
      <c r="O216" s="38"/>
    </row>
    <row r="217" spans="1:15" s="39" customFormat="1" ht="13.5" x14ac:dyDescent="0.2">
      <c r="A217" s="72">
        <v>216</v>
      </c>
      <c r="B217" s="72">
        <v>3104</v>
      </c>
      <c r="C217" s="72">
        <v>31</v>
      </c>
      <c r="D217" s="73" t="s">
        <v>16</v>
      </c>
      <c r="E217" s="73">
        <v>662</v>
      </c>
      <c r="F217" s="73">
        <v>50</v>
      </c>
      <c r="G217" s="73">
        <f t="shared" si="18"/>
        <v>712</v>
      </c>
      <c r="H217" s="73">
        <f t="shared" si="19"/>
        <v>783.2</v>
      </c>
      <c r="I217" s="91">
        <f>I216</f>
        <v>26900</v>
      </c>
      <c r="J217" s="83">
        <f t="shared" si="20"/>
        <v>19152800</v>
      </c>
      <c r="K217" s="84">
        <f t="shared" si="21"/>
        <v>20876552</v>
      </c>
      <c r="L217" s="92">
        <f t="shared" si="22"/>
        <v>52000</v>
      </c>
      <c r="M217" s="84">
        <f t="shared" si="23"/>
        <v>2506240</v>
      </c>
      <c r="N217" s="38"/>
      <c r="O217" s="38"/>
    </row>
    <row r="218" spans="1:15" s="39" customFormat="1" ht="13.5" x14ac:dyDescent="0.2">
      <c r="A218" s="72">
        <v>217</v>
      </c>
      <c r="B218" s="72">
        <v>3105</v>
      </c>
      <c r="C218" s="72">
        <v>31</v>
      </c>
      <c r="D218" s="73" t="s">
        <v>16</v>
      </c>
      <c r="E218" s="73">
        <v>608</v>
      </c>
      <c r="F218" s="73">
        <v>46</v>
      </c>
      <c r="G218" s="73">
        <f t="shared" si="18"/>
        <v>654</v>
      </c>
      <c r="H218" s="73">
        <f t="shared" si="19"/>
        <v>719.40000000000009</v>
      </c>
      <c r="I218" s="91">
        <f>I217</f>
        <v>26900</v>
      </c>
      <c r="J218" s="83">
        <f t="shared" si="20"/>
        <v>17592600</v>
      </c>
      <c r="K218" s="84">
        <f t="shared" si="21"/>
        <v>19175934</v>
      </c>
      <c r="L218" s="92">
        <f t="shared" si="22"/>
        <v>48000</v>
      </c>
      <c r="M218" s="84">
        <f t="shared" si="23"/>
        <v>2302080.0000000005</v>
      </c>
      <c r="N218" s="38"/>
      <c r="O218" s="38"/>
    </row>
    <row r="219" spans="1:15" s="39" customFormat="1" ht="13.5" x14ac:dyDescent="0.2">
      <c r="A219" s="72">
        <v>218</v>
      </c>
      <c r="B219" s="72">
        <v>3106</v>
      </c>
      <c r="C219" s="72">
        <v>31</v>
      </c>
      <c r="D219" s="73" t="s">
        <v>16</v>
      </c>
      <c r="E219" s="73">
        <v>608</v>
      </c>
      <c r="F219" s="73">
        <v>46</v>
      </c>
      <c r="G219" s="73">
        <f t="shared" si="18"/>
        <v>654</v>
      </c>
      <c r="H219" s="73">
        <f t="shared" si="19"/>
        <v>719.40000000000009</v>
      </c>
      <c r="I219" s="91">
        <f>I218</f>
        <v>26900</v>
      </c>
      <c r="J219" s="83">
        <f t="shared" si="20"/>
        <v>17592600</v>
      </c>
      <c r="K219" s="84">
        <f t="shared" si="21"/>
        <v>19175934</v>
      </c>
      <c r="L219" s="92">
        <f t="shared" si="22"/>
        <v>48000</v>
      </c>
      <c r="M219" s="84">
        <f t="shared" si="23"/>
        <v>2302080.0000000005</v>
      </c>
      <c r="N219" s="38"/>
      <c r="O219" s="38"/>
    </row>
    <row r="220" spans="1:15" s="39" customFormat="1" ht="13.5" x14ac:dyDescent="0.2">
      <c r="A220" s="72">
        <v>219</v>
      </c>
      <c r="B220" s="72">
        <v>3107</v>
      </c>
      <c r="C220" s="72">
        <v>31</v>
      </c>
      <c r="D220" s="73" t="s">
        <v>16</v>
      </c>
      <c r="E220" s="73">
        <v>538</v>
      </c>
      <c r="F220" s="73">
        <v>14</v>
      </c>
      <c r="G220" s="73">
        <f t="shared" si="18"/>
        <v>552</v>
      </c>
      <c r="H220" s="73">
        <f t="shared" si="19"/>
        <v>607.20000000000005</v>
      </c>
      <c r="I220" s="91">
        <f>I219</f>
        <v>26900</v>
      </c>
      <c r="J220" s="83">
        <f t="shared" si="20"/>
        <v>14848800</v>
      </c>
      <c r="K220" s="84">
        <f t="shared" si="21"/>
        <v>16185192</v>
      </c>
      <c r="L220" s="92">
        <f t="shared" si="22"/>
        <v>40500</v>
      </c>
      <c r="M220" s="84">
        <f t="shared" si="23"/>
        <v>1943040.0000000002</v>
      </c>
      <c r="N220" s="38"/>
      <c r="O220" s="38"/>
    </row>
    <row r="221" spans="1:15" s="39" customFormat="1" ht="13.5" x14ac:dyDescent="0.2">
      <c r="A221" s="72">
        <v>220</v>
      </c>
      <c r="B221" s="72">
        <v>3108</v>
      </c>
      <c r="C221" s="72">
        <v>31</v>
      </c>
      <c r="D221" s="73" t="s">
        <v>16</v>
      </c>
      <c r="E221" s="73">
        <v>538</v>
      </c>
      <c r="F221" s="73">
        <v>14</v>
      </c>
      <c r="G221" s="73">
        <f t="shared" si="18"/>
        <v>552</v>
      </c>
      <c r="H221" s="73">
        <f t="shared" si="19"/>
        <v>607.20000000000005</v>
      </c>
      <c r="I221" s="91">
        <f>I220</f>
        <v>26900</v>
      </c>
      <c r="J221" s="83">
        <f t="shared" si="20"/>
        <v>14848800</v>
      </c>
      <c r="K221" s="84">
        <f t="shared" si="21"/>
        <v>16185192</v>
      </c>
      <c r="L221" s="92">
        <f t="shared" si="22"/>
        <v>40500</v>
      </c>
      <c r="M221" s="84">
        <f t="shared" si="23"/>
        <v>1943040.0000000002</v>
      </c>
      <c r="N221" s="38"/>
      <c r="O221" s="38"/>
    </row>
    <row r="222" spans="1:15" s="39" customFormat="1" ht="13.5" x14ac:dyDescent="0.2">
      <c r="A222" s="72">
        <v>221</v>
      </c>
      <c r="B222" s="72">
        <v>3201</v>
      </c>
      <c r="C222" s="72">
        <v>32</v>
      </c>
      <c r="D222" s="73" t="s">
        <v>16</v>
      </c>
      <c r="E222" s="73">
        <v>608</v>
      </c>
      <c r="F222" s="73">
        <v>46</v>
      </c>
      <c r="G222" s="73">
        <f t="shared" si="18"/>
        <v>654</v>
      </c>
      <c r="H222" s="73">
        <f t="shared" si="19"/>
        <v>719.40000000000009</v>
      </c>
      <c r="I222" s="91">
        <f>I221+80</f>
        <v>26980</v>
      </c>
      <c r="J222" s="83">
        <f t="shared" si="20"/>
        <v>17644920</v>
      </c>
      <c r="K222" s="84">
        <f t="shared" si="21"/>
        <v>19232963</v>
      </c>
      <c r="L222" s="92">
        <f t="shared" si="22"/>
        <v>48000</v>
      </c>
      <c r="M222" s="84">
        <f t="shared" si="23"/>
        <v>2302080.0000000005</v>
      </c>
      <c r="N222" s="38"/>
      <c r="O222" s="38"/>
    </row>
    <row r="223" spans="1:15" s="39" customFormat="1" ht="13.5" x14ac:dyDescent="0.2">
      <c r="A223" s="72">
        <v>222</v>
      </c>
      <c r="B223" s="72">
        <v>3202</v>
      </c>
      <c r="C223" s="72">
        <v>32</v>
      </c>
      <c r="D223" s="73" t="s">
        <v>16</v>
      </c>
      <c r="E223" s="73">
        <v>608</v>
      </c>
      <c r="F223" s="73">
        <v>46</v>
      </c>
      <c r="G223" s="73">
        <f t="shared" si="18"/>
        <v>654</v>
      </c>
      <c r="H223" s="73">
        <f t="shared" si="19"/>
        <v>719.40000000000009</v>
      </c>
      <c r="I223" s="91">
        <f>I222</f>
        <v>26980</v>
      </c>
      <c r="J223" s="83">
        <f t="shared" si="20"/>
        <v>17644920</v>
      </c>
      <c r="K223" s="84">
        <f t="shared" si="21"/>
        <v>19232963</v>
      </c>
      <c r="L223" s="92">
        <f t="shared" si="22"/>
        <v>48000</v>
      </c>
      <c r="M223" s="84">
        <f t="shared" si="23"/>
        <v>2302080.0000000005</v>
      </c>
      <c r="N223" s="38"/>
      <c r="O223" s="38"/>
    </row>
    <row r="224" spans="1:15" s="39" customFormat="1" ht="13.5" x14ac:dyDescent="0.2">
      <c r="A224" s="72">
        <v>223</v>
      </c>
      <c r="B224" s="72">
        <v>3203</v>
      </c>
      <c r="C224" s="72">
        <v>32</v>
      </c>
      <c r="D224" s="73" t="s">
        <v>16</v>
      </c>
      <c r="E224" s="73">
        <v>662</v>
      </c>
      <c r="F224" s="73">
        <v>50</v>
      </c>
      <c r="G224" s="73">
        <f t="shared" si="18"/>
        <v>712</v>
      </c>
      <c r="H224" s="73">
        <f t="shared" si="19"/>
        <v>783.2</v>
      </c>
      <c r="I224" s="91">
        <f>I223</f>
        <v>26980</v>
      </c>
      <c r="J224" s="83">
        <f t="shared" si="20"/>
        <v>19209760</v>
      </c>
      <c r="K224" s="84">
        <f t="shared" si="21"/>
        <v>20938638</v>
      </c>
      <c r="L224" s="92">
        <f t="shared" si="22"/>
        <v>52500</v>
      </c>
      <c r="M224" s="84">
        <f t="shared" si="23"/>
        <v>2506240</v>
      </c>
      <c r="N224" s="38"/>
      <c r="O224" s="38"/>
    </row>
    <row r="225" spans="1:15" s="39" customFormat="1" ht="13.5" x14ac:dyDescent="0.2">
      <c r="A225" s="72">
        <v>224</v>
      </c>
      <c r="B225" s="72">
        <v>3204</v>
      </c>
      <c r="C225" s="72">
        <v>32</v>
      </c>
      <c r="D225" s="73" t="s">
        <v>16</v>
      </c>
      <c r="E225" s="73">
        <v>662</v>
      </c>
      <c r="F225" s="73">
        <v>50</v>
      </c>
      <c r="G225" s="73">
        <f t="shared" si="18"/>
        <v>712</v>
      </c>
      <c r="H225" s="73">
        <f t="shared" si="19"/>
        <v>783.2</v>
      </c>
      <c r="I225" s="91">
        <f>I224</f>
        <v>26980</v>
      </c>
      <c r="J225" s="83">
        <f t="shared" si="20"/>
        <v>19209760</v>
      </c>
      <c r="K225" s="84">
        <f t="shared" si="21"/>
        <v>20938638</v>
      </c>
      <c r="L225" s="92">
        <f t="shared" si="22"/>
        <v>52500</v>
      </c>
      <c r="M225" s="84">
        <f t="shared" si="23"/>
        <v>2506240</v>
      </c>
      <c r="N225" s="38"/>
      <c r="O225" s="38"/>
    </row>
    <row r="226" spans="1:15" s="39" customFormat="1" ht="13.5" x14ac:dyDescent="0.2">
      <c r="A226" s="72">
        <v>225</v>
      </c>
      <c r="B226" s="72">
        <v>3205</v>
      </c>
      <c r="C226" s="72">
        <v>32</v>
      </c>
      <c r="D226" s="73" t="s">
        <v>16</v>
      </c>
      <c r="E226" s="73">
        <v>608</v>
      </c>
      <c r="F226" s="73">
        <v>46</v>
      </c>
      <c r="G226" s="73">
        <f t="shared" si="18"/>
        <v>654</v>
      </c>
      <c r="H226" s="73">
        <f t="shared" si="19"/>
        <v>719.40000000000009</v>
      </c>
      <c r="I226" s="91">
        <f>I225</f>
        <v>26980</v>
      </c>
      <c r="J226" s="83">
        <f t="shared" si="20"/>
        <v>17644920</v>
      </c>
      <c r="K226" s="84">
        <f t="shared" si="21"/>
        <v>19232963</v>
      </c>
      <c r="L226" s="92">
        <f t="shared" si="22"/>
        <v>48000</v>
      </c>
      <c r="M226" s="84">
        <f t="shared" si="23"/>
        <v>2302080.0000000005</v>
      </c>
      <c r="N226" s="38"/>
      <c r="O226" s="38"/>
    </row>
    <row r="227" spans="1:15" s="39" customFormat="1" ht="13.5" x14ac:dyDescent="0.2">
      <c r="A227" s="72">
        <v>226</v>
      </c>
      <c r="B227" s="72">
        <v>3206</v>
      </c>
      <c r="C227" s="72">
        <v>32</v>
      </c>
      <c r="D227" s="73" t="s">
        <v>16</v>
      </c>
      <c r="E227" s="73">
        <v>608</v>
      </c>
      <c r="F227" s="73">
        <v>46</v>
      </c>
      <c r="G227" s="73">
        <f t="shared" si="18"/>
        <v>654</v>
      </c>
      <c r="H227" s="73">
        <f t="shared" si="19"/>
        <v>719.40000000000009</v>
      </c>
      <c r="I227" s="91">
        <f>I226</f>
        <v>26980</v>
      </c>
      <c r="J227" s="83">
        <f t="shared" si="20"/>
        <v>17644920</v>
      </c>
      <c r="K227" s="84">
        <f t="shared" si="21"/>
        <v>19232963</v>
      </c>
      <c r="L227" s="92">
        <f t="shared" si="22"/>
        <v>48000</v>
      </c>
      <c r="M227" s="84">
        <f t="shared" si="23"/>
        <v>2302080.0000000005</v>
      </c>
      <c r="N227" s="38"/>
      <c r="O227" s="38"/>
    </row>
    <row r="228" spans="1:15" s="39" customFormat="1" ht="13.5" x14ac:dyDescent="0.2">
      <c r="A228" s="72">
        <v>227</v>
      </c>
      <c r="B228" s="72">
        <v>3207</v>
      </c>
      <c r="C228" s="72">
        <v>32</v>
      </c>
      <c r="D228" s="73" t="s">
        <v>16</v>
      </c>
      <c r="E228" s="73">
        <v>538</v>
      </c>
      <c r="F228" s="73">
        <v>14</v>
      </c>
      <c r="G228" s="73">
        <f t="shared" si="18"/>
        <v>552</v>
      </c>
      <c r="H228" s="73">
        <f t="shared" si="19"/>
        <v>607.20000000000005</v>
      </c>
      <c r="I228" s="91">
        <f>I227</f>
        <v>26980</v>
      </c>
      <c r="J228" s="83">
        <f t="shared" si="20"/>
        <v>14892960</v>
      </c>
      <c r="K228" s="84">
        <f t="shared" si="21"/>
        <v>16233326</v>
      </c>
      <c r="L228" s="92">
        <f t="shared" si="22"/>
        <v>40500</v>
      </c>
      <c r="M228" s="84">
        <f t="shared" si="23"/>
        <v>1943040.0000000002</v>
      </c>
      <c r="N228" s="38"/>
      <c r="O228" s="38"/>
    </row>
    <row r="229" spans="1:15" s="39" customFormat="1" ht="13.5" x14ac:dyDescent="0.2">
      <c r="A229" s="72">
        <v>228</v>
      </c>
      <c r="B229" s="72">
        <v>3208</v>
      </c>
      <c r="C229" s="72">
        <v>32</v>
      </c>
      <c r="D229" s="73" t="s">
        <v>16</v>
      </c>
      <c r="E229" s="73">
        <v>538</v>
      </c>
      <c r="F229" s="73">
        <v>14</v>
      </c>
      <c r="G229" s="73">
        <f t="shared" si="18"/>
        <v>552</v>
      </c>
      <c r="H229" s="73">
        <f t="shared" si="19"/>
        <v>607.20000000000005</v>
      </c>
      <c r="I229" s="91">
        <f>I228</f>
        <v>26980</v>
      </c>
      <c r="J229" s="83">
        <f t="shared" si="20"/>
        <v>14892960</v>
      </c>
      <c r="K229" s="84">
        <f t="shared" si="21"/>
        <v>16233326</v>
      </c>
      <c r="L229" s="92">
        <f t="shared" si="22"/>
        <v>40500</v>
      </c>
      <c r="M229" s="84">
        <f t="shared" si="23"/>
        <v>1943040.0000000002</v>
      </c>
      <c r="N229" s="38"/>
      <c r="O229" s="38"/>
    </row>
    <row r="230" spans="1:15" s="39" customFormat="1" ht="13.5" x14ac:dyDescent="0.2">
      <c r="A230" s="72">
        <v>229</v>
      </c>
      <c r="B230" s="72">
        <v>3301</v>
      </c>
      <c r="C230" s="72">
        <v>33</v>
      </c>
      <c r="D230" s="73" t="s">
        <v>16</v>
      </c>
      <c r="E230" s="73">
        <v>608</v>
      </c>
      <c r="F230" s="73">
        <v>46</v>
      </c>
      <c r="G230" s="73">
        <f t="shared" si="18"/>
        <v>654</v>
      </c>
      <c r="H230" s="73">
        <f t="shared" si="19"/>
        <v>719.40000000000009</v>
      </c>
      <c r="I230" s="91">
        <f>I229+80</f>
        <v>27060</v>
      </c>
      <c r="J230" s="83">
        <f t="shared" si="20"/>
        <v>17697240</v>
      </c>
      <c r="K230" s="84">
        <f t="shared" si="21"/>
        <v>19289992</v>
      </c>
      <c r="L230" s="92">
        <f t="shared" si="22"/>
        <v>48000</v>
      </c>
      <c r="M230" s="84">
        <f t="shared" si="23"/>
        <v>2302080.0000000005</v>
      </c>
      <c r="N230" s="38"/>
      <c r="O230" s="38"/>
    </row>
    <row r="231" spans="1:15" s="39" customFormat="1" ht="13.5" x14ac:dyDescent="0.2">
      <c r="A231" s="72">
        <v>230</v>
      </c>
      <c r="B231" s="72">
        <v>3302</v>
      </c>
      <c r="C231" s="72">
        <v>33</v>
      </c>
      <c r="D231" s="73" t="s">
        <v>16</v>
      </c>
      <c r="E231" s="73">
        <v>608</v>
      </c>
      <c r="F231" s="73">
        <v>46</v>
      </c>
      <c r="G231" s="73">
        <f t="shared" si="18"/>
        <v>654</v>
      </c>
      <c r="H231" s="73">
        <f t="shared" si="19"/>
        <v>719.40000000000009</v>
      </c>
      <c r="I231" s="91">
        <f>I230</f>
        <v>27060</v>
      </c>
      <c r="J231" s="83">
        <f t="shared" si="20"/>
        <v>17697240</v>
      </c>
      <c r="K231" s="84">
        <f t="shared" si="21"/>
        <v>19289992</v>
      </c>
      <c r="L231" s="92">
        <f t="shared" si="22"/>
        <v>48000</v>
      </c>
      <c r="M231" s="84">
        <f t="shared" si="23"/>
        <v>2302080.0000000005</v>
      </c>
      <c r="N231" s="38"/>
      <c r="O231" s="38"/>
    </row>
    <row r="232" spans="1:15" s="39" customFormat="1" ht="13.5" x14ac:dyDescent="0.2">
      <c r="A232" s="72">
        <v>231</v>
      </c>
      <c r="B232" s="74">
        <v>3303</v>
      </c>
      <c r="C232" s="74">
        <v>33</v>
      </c>
      <c r="D232" s="73" t="s">
        <v>16</v>
      </c>
      <c r="E232" s="73">
        <v>662</v>
      </c>
      <c r="F232" s="73">
        <v>50</v>
      </c>
      <c r="G232" s="73">
        <f t="shared" si="18"/>
        <v>712</v>
      </c>
      <c r="H232" s="73">
        <f t="shared" si="19"/>
        <v>783.2</v>
      </c>
      <c r="I232" s="91">
        <f>I231</f>
        <v>27060</v>
      </c>
      <c r="J232" s="83">
        <f t="shared" si="20"/>
        <v>19266720</v>
      </c>
      <c r="K232" s="84">
        <f t="shared" si="21"/>
        <v>21000725</v>
      </c>
      <c r="L232" s="92">
        <f t="shared" si="22"/>
        <v>52500</v>
      </c>
      <c r="M232" s="84">
        <f t="shared" si="23"/>
        <v>2506240</v>
      </c>
      <c r="N232" s="38"/>
      <c r="O232" s="38"/>
    </row>
    <row r="233" spans="1:15" s="39" customFormat="1" ht="13.5" x14ac:dyDescent="0.2">
      <c r="A233" s="72">
        <v>232</v>
      </c>
      <c r="B233" s="74">
        <v>3304</v>
      </c>
      <c r="C233" s="74">
        <v>33</v>
      </c>
      <c r="D233" s="73" t="s">
        <v>16</v>
      </c>
      <c r="E233" s="73">
        <v>662</v>
      </c>
      <c r="F233" s="73">
        <v>50</v>
      </c>
      <c r="G233" s="73">
        <f t="shared" si="18"/>
        <v>712</v>
      </c>
      <c r="H233" s="73">
        <f t="shared" si="19"/>
        <v>783.2</v>
      </c>
      <c r="I233" s="91">
        <f>I232</f>
        <v>27060</v>
      </c>
      <c r="J233" s="83">
        <f t="shared" si="20"/>
        <v>19266720</v>
      </c>
      <c r="K233" s="84">
        <f t="shared" si="21"/>
        <v>21000725</v>
      </c>
      <c r="L233" s="92">
        <f t="shared" si="22"/>
        <v>52500</v>
      </c>
      <c r="M233" s="84">
        <f t="shared" si="23"/>
        <v>2506240</v>
      </c>
      <c r="N233" s="38"/>
      <c r="O233" s="38"/>
    </row>
    <row r="234" spans="1:15" s="39" customFormat="1" ht="13.5" x14ac:dyDescent="0.2">
      <c r="A234" s="72">
        <v>233</v>
      </c>
      <c r="B234" s="74">
        <v>3305</v>
      </c>
      <c r="C234" s="74">
        <v>33</v>
      </c>
      <c r="D234" s="73" t="s">
        <v>16</v>
      </c>
      <c r="E234" s="73">
        <v>608</v>
      </c>
      <c r="F234" s="73">
        <v>46</v>
      </c>
      <c r="G234" s="73">
        <f t="shared" si="18"/>
        <v>654</v>
      </c>
      <c r="H234" s="73">
        <f t="shared" si="19"/>
        <v>719.40000000000009</v>
      </c>
      <c r="I234" s="91">
        <f>I233</f>
        <v>27060</v>
      </c>
      <c r="J234" s="83">
        <f t="shared" si="20"/>
        <v>17697240</v>
      </c>
      <c r="K234" s="84">
        <f t="shared" si="21"/>
        <v>19289992</v>
      </c>
      <c r="L234" s="92">
        <f t="shared" si="22"/>
        <v>48000</v>
      </c>
      <c r="M234" s="84">
        <f t="shared" si="23"/>
        <v>2302080.0000000005</v>
      </c>
      <c r="N234" s="38"/>
      <c r="O234" s="38"/>
    </row>
    <row r="235" spans="1:15" s="39" customFormat="1" ht="13.5" x14ac:dyDescent="0.2">
      <c r="A235" s="72">
        <v>234</v>
      </c>
      <c r="B235" s="74">
        <v>3306</v>
      </c>
      <c r="C235" s="74">
        <v>33</v>
      </c>
      <c r="D235" s="73" t="s">
        <v>16</v>
      </c>
      <c r="E235" s="73">
        <v>608</v>
      </c>
      <c r="F235" s="73">
        <v>46</v>
      </c>
      <c r="G235" s="73">
        <f t="shared" si="18"/>
        <v>654</v>
      </c>
      <c r="H235" s="73">
        <f t="shared" si="19"/>
        <v>719.40000000000009</v>
      </c>
      <c r="I235" s="91">
        <f>I234</f>
        <v>27060</v>
      </c>
      <c r="J235" s="83">
        <f t="shared" si="20"/>
        <v>17697240</v>
      </c>
      <c r="K235" s="84">
        <f t="shared" si="21"/>
        <v>19289992</v>
      </c>
      <c r="L235" s="92">
        <f t="shared" si="22"/>
        <v>48000</v>
      </c>
      <c r="M235" s="84">
        <f t="shared" si="23"/>
        <v>2302080.0000000005</v>
      </c>
      <c r="N235" s="38"/>
      <c r="O235" s="38"/>
    </row>
    <row r="236" spans="1:15" s="39" customFormat="1" ht="13.5" x14ac:dyDescent="0.2">
      <c r="A236" s="72">
        <v>235</v>
      </c>
      <c r="B236" s="74">
        <v>3307</v>
      </c>
      <c r="C236" s="74">
        <v>33</v>
      </c>
      <c r="D236" s="73" t="s">
        <v>16</v>
      </c>
      <c r="E236" s="73">
        <v>538</v>
      </c>
      <c r="F236" s="73">
        <v>14</v>
      </c>
      <c r="G236" s="73">
        <f t="shared" si="18"/>
        <v>552</v>
      </c>
      <c r="H236" s="73">
        <f t="shared" si="19"/>
        <v>607.20000000000005</v>
      </c>
      <c r="I236" s="91">
        <f>I235</f>
        <v>27060</v>
      </c>
      <c r="J236" s="83">
        <f t="shared" si="20"/>
        <v>14937120</v>
      </c>
      <c r="K236" s="84">
        <f t="shared" si="21"/>
        <v>16281461</v>
      </c>
      <c r="L236" s="92">
        <f t="shared" si="22"/>
        <v>40500</v>
      </c>
      <c r="M236" s="84">
        <f t="shared" si="23"/>
        <v>1943040.0000000002</v>
      </c>
      <c r="N236" s="38"/>
      <c r="O236" s="38"/>
    </row>
    <row r="237" spans="1:15" s="39" customFormat="1" ht="13.5" x14ac:dyDescent="0.2">
      <c r="A237" s="72">
        <v>236</v>
      </c>
      <c r="B237" s="74">
        <v>3308</v>
      </c>
      <c r="C237" s="74">
        <v>33</v>
      </c>
      <c r="D237" s="73" t="s">
        <v>16</v>
      </c>
      <c r="E237" s="73">
        <v>538</v>
      </c>
      <c r="F237" s="73">
        <v>14</v>
      </c>
      <c r="G237" s="73">
        <f t="shared" si="18"/>
        <v>552</v>
      </c>
      <c r="H237" s="73">
        <f t="shared" si="19"/>
        <v>607.20000000000005</v>
      </c>
      <c r="I237" s="91">
        <f>I236</f>
        <v>27060</v>
      </c>
      <c r="J237" s="83">
        <f t="shared" si="20"/>
        <v>14937120</v>
      </c>
      <c r="K237" s="84">
        <f t="shared" si="21"/>
        <v>16281461</v>
      </c>
      <c r="L237" s="92">
        <f t="shared" si="22"/>
        <v>40500</v>
      </c>
      <c r="M237" s="84">
        <f t="shared" si="23"/>
        <v>1943040.0000000002</v>
      </c>
      <c r="N237" s="38"/>
      <c r="O237" s="38"/>
    </row>
    <row r="238" spans="1:15" s="39" customFormat="1" ht="13.5" x14ac:dyDescent="0.2">
      <c r="A238" s="72">
        <v>237</v>
      </c>
      <c r="B238" s="74">
        <v>3401</v>
      </c>
      <c r="C238" s="74">
        <v>34</v>
      </c>
      <c r="D238" s="73" t="s">
        <v>16</v>
      </c>
      <c r="E238" s="73">
        <v>608</v>
      </c>
      <c r="F238" s="73">
        <v>46</v>
      </c>
      <c r="G238" s="73">
        <f t="shared" si="18"/>
        <v>654</v>
      </c>
      <c r="H238" s="73">
        <f t="shared" si="19"/>
        <v>719.40000000000009</v>
      </c>
      <c r="I238" s="91">
        <f>I237+80</f>
        <v>27140</v>
      </c>
      <c r="J238" s="83">
        <f t="shared" si="20"/>
        <v>17749560</v>
      </c>
      <c r="K238" s="84">
        <f t="shared" si="21"/>
        <v>19347020</v>
      </c>
      <c r="L238" s="92">
        <f t="shared" si="22"/>
        <v>48500</v>
      </c>
      <c r="M238" s="84">
        <f t="shared" si="23"/>
        <v>2302080.0000000005</v>
      </c>
      <c r="N238" s="38"/>
      <c r="O238" s="38"/>
    </row>
    <row r="239" spans="1:15" s="39" customFormat="1" ht="13.5" x14ac:dyDescent="0.2">
      <c r="A239" s="72">
        <v>238</v>
      </c>
      <c r="B239" s="74">
        <v>3402</v>
      </c>
      <c r="C239" s="74">
        <v>34</v>
      </c>
      <c r="D239" s="73" t="s">
        <v>16</v>
      </c>
      <c r="E239" s="73">
        <v>608</v>
      </c>
      <c r="F239" s="73">
        <v>46</v>
      </c>
      <c r="G239" s="73">
        <f t="shared" si="18"/>
        <v>654</v>
      </c>
      <c r="H239" s="73">
        <f t="shared" si="19"/>
        <v>719.40000000000009</v>
      </c>
      <c r="I239" s="91">
        <f>I238</f>
        <v>27140</v>
      </c>
      <c r="J239" s="83">
        <f t="shared" si="20"/>
        <v>17749560</v>
      </c>
      <c r="K239" s="84">
        <f t="shared" si="21"/>
        <v>19347020</v>
      </c>
      <c r="L239" s="92">
        <f t="shared" si="22"/>
        <v>48500</v>
      </c>
      <c r="M239" s="84">
        <f t="shared" si="23"/>
        <v>2302080.0000000005</v>
      </c>
      <c r="N239" s="38"/>
      <c r="O239" s="38"/>
    </row>
    <row r="240" spans="1:15" s="39" customFormat="1" ht="13.5" x14ac:dyDescent="0.2">
      <c r="A240" s="72">
        <v>239</v>
      </c>
      <c r="B240" s="74">
        <v>3403</v>
      </c>
      <c r="C240" s="74">
        <v>34</v>
      </c>
      <c r="D240" s="73" t="s">
        <v>16</v>
      </c>
      <c r="E240" s="73">
        <v>662</v>
      </c>
      <c r="F240" s="73">
        <v>50</v>
      </c>
      <c r="G240" s="73">
        <f t="shared" si="18"/>
        <v>712</v>
      </c>
      <c r="H240" s="73">
        <f t="shared" si="19"/>
        <v>783.2</v>
      </c>
      <c r="I240" s="91">
        <f>I239</f>
        <v>27140</v>
      </c>
      <c r="J240" s="83">
        <f t="shared" si="20"/>
        <v>19323680</v>
      </c>
      <c r="K240" s="84">
        <f t="shared" si="21"/>
        <v>21062811</v>
      </c>
      <c r="L240" s="92">
        <f t="shared" si="22"/>
        <v>52500</v>
      </c>
      <c r="M240" s="84">
        <f t="shared" si="23"/>
        <v>2506240</v>
      </c>
      <c r="N240" s="38"/>
      <c r="O240" s="38"/>
    </row>
    <row r="241" spans="1:15" s="39" customFormat="1" ht="13.5" x14ac:dyDescent="0.2">
      <c r="A241" s="72">
        <v>240</v>
      </c>
      <c r="B241" s="74">
        <v>3404</v>
      </c>
      <c r="C241" s="74">
        <v>34</v>
      </c>
      <c r="D241" s="73" t="s">
        <v>16</v>
      </c>
      <c r="E241" s="73">
        <v>662</v>
      </c>
      <c r="F241" s="73">
        <v>50</v>
      </c>
      <c r="G241" s="73">
        <f t="shared" si="18"/>
        <v>712</v>
      </c>
      <c r="H241" s="73">
        <f t="shared" si="19"/>
        <v>783.2</v>
      </c>
      <c r="I241" s="91">
        <f>I240</f>
        <v>27140</v>
      </c>
      <c r="J241" s="83">
        <f t="shared" si="20"/>
        <v>19323680</v>
      </c>
      <c r="K241" s="84">
        <f t="shared" si="21"/>
        <v>21062811</v>
      </c>
      <c r="L241" s="92">
        <f t="shared" si="22"/>
        <v>52500</v>
      </c>
      <c r="M241" s="84">
        <f t="shared" si="23"/>
        <v>2506240</v>
      </c>
      <c r="N241" s="38"/>
      <c r="O241" s="38"/>
    </row>
    <row r="242" spans="1:15" s="39" customFormat="1" ht="13.5" x14ac:dyDescent="0.2">
      <c r="A242" s="72">
        <v>241</v>
      </c>
      <c r="B242" s="74">
        <v>3405</v>
      </c>
      <c r="C242" s="74">
        <v>34</v>
      </c>
      <c r="D242" s="73" t="s">
        <v>16</v>
      </c>
      <c r="E242" s="73">
        <v>608</v>
      </c>
      <c r="F242" s="73">
        <v>46</v>
      </c>
      <c r="G242" s="73">
        <f t="shared" si="18"/>
        <v>654</v>
      </c>
      <c r="H242" s="73">
        <f t="shared" si="19"/>
        <v>719.40000000000009</v>
      </c>
      <c r="I242" s="91">
        <f>I241</f>
        <v>27140</v>
      </c>
      <c r="J242" s="83">
        <f t="shared" si="20"/>
        <v>17749560</v>
      </c>
      <c r="K242" s="84">
        <f t="shared" si="21"/>
        <v>19347020</v>
      </c>
      <c r="L242" s="92">
        <f t="shared" si="22"/>
        <v>48500</v>
      </c>
      <c r="M242" s="84">
        <f t="shared" si="23"/>
        <v>2302080.0000000005</v>
      </c>
      <c r="N242" s="38"/>
      <c r="O242" s="38"/>
    </row>
    <row r="243" spans="1:15" s="39" customFormat="1" ht="13.5" x14ac:dyDescent="0.2">
      <c r="A243" s="72">
        <v>242</v>
      </c>
      <c r="B243" s="74">
        <v>3406</v>
      </c>
      <c r="C243" s="74">
        <v>34</v>
      </c>
      <c r="D243" s="73" t="s">
        <v>16</v>
      </c>
      <c r="E243" s="73">
        <v>608</v>
      </c>
      <c r="F243" s="73">
        <v>46</v>
      </c>
      <c r="G243" s="73">
        <f t="shared" si="18"/>
        <v>654</v>
      </c>
      <c r="H243" s="73">
        <f t="shared" si="19"/>
        <v>719.40000000000009</v>
      </c>
      <c r="I243" s="91">
        <f>I242</f>
        <v>27140</v>
      </c>
      <c r="J243" s="83">
        <f t="shared" si="20"/>
        <v>17749560</v>
      </c>
      <c r="K243" s="84">
        <f t="shared" si="21"/>
        <v>19347020</v>
      </c>
      <c r="L243" s="92">
        <f t="shared" si="22"/>
        <v>48500</v>
      </c>
      <c r="M243" s="84">
        <f t="shared" si="23"/>
        <v>2302080.0000000005</v>
      </c>
      <c r="N243" s="38"/>
      <c r="O243" s="38"/>
    </row>
    <row r="244" spans="1:15" s="39" customFormat="1" ht="13.5" x14ac:dyDescent="0.2">
      <c r="A244" s="72">
        <v>243</v>
      </c>
      <c r="B244" s="74">
        <v>3407</v>
      </c>
      <c r="C244" s="74">
        <v>34</v>
      </c>
      <c r="D244" s="73" t="s">
        <v>16</v>
      </c>
      <c r="E244" s="73">
        <v>538</v>
      </c>
      <c r="F244" s="73">
        <v>14</v>
      </c>
      <c r="G244" s="73">
        <f t="shared" si="18"/>
        <v>552</v>
      </c>
      <c r="H244" s="73">
        <f t="shared" si="19"/>
        <v>607.20000000000005</v>
      </c>
      <c r="I244" s="91">
        <f>I243</f>
        <v>27140</v>
      </c>
      <c r="J244" s="83">
        <f t="shared" si="20"/>
        <v>14981280</v>
      </c>
      <c r="K244" s="84">
        <f t="shared" si="21"/>
        <v>16329595</v>
      </c>
      <c r="L244" s="92">
        <f t="shared" si="22"/>
        <v>41000</v>
      </c>
      <c r="M244" s="84">
        <f t="shared" si="23"/>
        <v>1943040.0000000002</v>
      </c>
      <c r="N244" s="38"/>
      <c r="O244" s="38"/>
    </row>
    <row r="245" spans="1:15" s="39" customFormat="1" ht="13.5" x14ac:dyDescent="0.2">
      <c r="A245" s="72">
        <v>244</v>
      </c>
      <c r="B245" s="74">
        <v>3408</v>
      </c>
      <c r="C245" s="74">
        <v>34</v>
      </c>
      <c r="D245" s="73" t="s">
        <v>16</v>
      </c>
      <c r="E245" s="73">
        <v>538</v>
      </c>
      <c r="F245" s="73">
        <v>14</v>
      </c>
      <c r="G245" s="73">
        <f t="shared" si="18"/>
        <v>552</v>
      </c>
      <c r="H245" s="73">
        <f t="shared" si="19"/>
        <v>607.20000000000005</v>
      </c>
      <c r="I245" s="91">
        <f>I244</f>
        <v>27140</v>
      </c>
      <c r="J245" s="83">
        <f t="shared" si="20"/>
        <v>14981280</v>
      </c>
      <c r="K245" s="84">
        <f t="shared" si="21"/>
        <v>16329595</v>
      </c>
      <c r="L245" s="92">
        <f t="shared" si="22"/>
        <v>41000</v>
      </c>
      <c r="M245" s="84">
        <f t="shared" si="23"/>
        <v>1943040.0000000002</v>
      </c>
      <c r="N245" s="38"/>
      <c r="O245" s="38"/>
    </row>
    <row r="246" spans="1:15" s="39" customFormat="1" ht="13.5" x14ac:dyDescent="0.2">
      <c r="A246" s="72">
        <v>245</v>
      </c>
      <c r="B246" s="74">
        <v>3501</v>
      </c>
      <c r="C246" s="74">
        <v>35</v>
      </c>
      <c r="D246" s="73" t="s">
        <v>16</v>
      </c>
      <c r="E246" s="73">
        <v>608</v>
      </c>
      <c r="F246" s="73">
        <v>46</v>
      </c>
      <c r="G246" s="73">
        <f t="shared" si="18"/>
        <v>654</v>
      </c>
      <c r="H246" s="73">
        <f t="shared" si="19"/>
        <v>719.40000000000009</v>
      </c>
      <c r="I246" s="91">
        <f>I245+80</f>
        <v>27220</v>
      </c>
      <c r="J246" s="83">
        <f t="shared" si="20"/>
        <v>17801880</v>
      </c>
      <c r="K246" s="84">
        <f t="shared" si="21"/>
        <v>19404049</v>
      </c>
      <c r="L246" s="92">
        <f t="shared" si="22"/>
        <v>48500</v>
      </c>
      <c r="M246" s="84">
        <f t="shared" si="23"/>
        <v>2302080.0000000005</v>
      </c>
      <c r="N246" s="38"/>
      <c r="O246" s="38"/>
    </row>
    <row r="247" spans="1:15" s="39" customFormat="1" ht="13.5" x14ac:dyDescent="0.2">
      <c r="A247" s="72">
        <v>246</v>
      </c>
      <c r="B247" s="74">
        <v>3502</v>
      </c>
      <c r="C247" s="74">
        <v>35</v>
      </c>
      <c r="D247" s="73" t="s">
        <v>16</v>
      </c>
      <c r="E247" s="73">
        <v>608</v>
      </c>
      <c r="F247" s="73">
        <v>46</v>
      </c>
      <c r="G247" s="73">
        <f t="shared" si="18"/>
        <v>654</v>
      </c>
      <c r="H247" s="73">
        <f t="shared" si="19"/>
        <v>719.40000000000009</v>
      </c>
      <c r="I247" s="91">
        <f>I246</f>
        <v>27220</v>
      </c>
      <c r="J247" s="83">
        <f t="shared" si="20"/>
        <v>17801880</v>
      </c>
      <c r="K247" s="84">
        <f t="shared" si="21"/>
        <v>19404049</v>
      </c>
      <c r="L247" s="92">
        <f t="shared" si="22"/>
        <v>48500</v>
      </c>
      <c r="M247" s="84">
        <f t="shared" si="23"/>
        <v>2302080.0000000005</v>
      </c>
      <c r="N247" s="38"/>
      <c r="O247" s="38"/>
    </row>
    <row r="248" spans="1:15" s="39" customFormat="1" ht="13.5" x14ac:dyDescent="0.2">
      <c r="A248" s="72">
        <v>247</v>
      </c>
      <c r="B248" s="74">
        <v>3503</v>
      </c>
      <c r="C248" s="74">
        <v>35</v>
      </c>
      <c r="D248" s="73" t="s">
        <v>16</v>
      </c>
      <c r="E248" s="73">
        <v>662</v>
      </c>
      <c r="F248" s="73">
        <v>50</v>
      </c>
      <c r="G248" s="73">
        <f t="shared" si="18"/>
        <v>712</v>
      </c>
      <c r="H248" s="73">
        <f t="shared" si="19"/>
        <v>783.2</v>
      </c>
      <c r="I248" s="91">
        <f>I247</f>
        <v>27220</v>
      </c>
      <c r="J248" s="83">
        <f t="shared" si="20"/>
        <v>19380640</v>
      </c>
      <c r="K248" s="84">
        <f t="shared" si="21"/>
        <v>21124898</v>
      </c>
      <c r="L248" s="92">
        <f t="shared" si="22"/>
        <v>53000</v>
      </c>
      <c r="M248" s="84">
        <f t="shared" si="23"/>
        <v>2506240</v>
      </c>
      <c r="N248" s="38"/>
      <c r="O248" s="38"/>
    </row>
    <row r="249" spans="1:15" s="39" customFormat="1" ht="13.5" x14ac:dyDescent="0.2">
      <c r="A249" s="72">
        <v>248</v>
      </c>
      <c r="B249" s="74">
        <v>3504</v>
      </c>
      <c r="C249" s="74">
        <v>35</v>
      </c>
      <c r="D249" s="73" t="s">
        <v>16</v>
      </c>
      <c r="E249" s="73">
        <v>662</v>
      </c>
      <c r="F249" s="73">
        <v>50</v>
      </c>
      <c r="G249" s="73">
        <f t="shared" si="18"/>
        <v>712</v>
      </c>
      <c r="H249" s="73">
        <f t="shared" si="19"/>
        <v>783.2</v>
      </c>
      <c r="I249" s="91">
        <f>I248</f>
        <v>27220</v>
      </c>
      <c r="J249" s="83">
        <f t="shared" si="20"/>
        <v>19380640</v>
      </c>
      <c r="K249" s="84">
        <f t="shared" si="21"/>
        <v>21124898</v>
      </c>
      <c r="L249" s="92">
        <f t="shared" si="22"/>
        <v>53000</v>
      </c>
      <c r="M249" s="84">
        <f t="shared" si="23"/>
        <v>2506240</v>
      </c>
      <c r="N249" s="38"/>
      <c r="O249" s="38"/>
    </row>
    <row r="250" spans="1:15" s="39" customFormat="1" ht="13.5" x14ac:dyDescent="0.2">
      <c r="A250" s="72">
        <v>249</v>
      </c>
      <c r="B250" s="74">
        <v>3505</v>
      </c>
      <c r="C250" s="74">
        <v>35</v>
      </c>
      <c r="D250" s="73" t="s">
        <v>16</v>
      </c>
      <c r="E250" s="73">
        <v>608</v>
      </c>
      <c r="F250" s="73">
        <v>46</v>
      </c>
      <c r="G250" s="73">
        <f t="shared" si="18"/>
        <v>654</v>
      </c>
      <c r="H250" s="73">
        <f t="shared" si="19"/>
        <v>719.40000000000009</v>
      </c>
      <c r="I250" s="91">
        <f>I249</f>
        <v>27220</v>
      </c>
      <c r="J250" s="83">
        <f t="shared" si="20"/>
        <v>17801880</v>
      </c>
      <c r="K250" s="84">
        <f t="shared" si="21"/>
        <v>19404049</v>
      </c>
      <c r="L250" s="92">
        <f t="shared" si="22"/>
        <v>48500</v>
      </c>
      <c r="M250" s="84">
        <f t="shared" si="23"/>
        <v>2302080.0000000005</v>
      </c>
      <c r="N250" s="38"/>
      <c r="O250" s="38"/>
    </row>
    <row r="251" spans="1:15" s="39" customFormat="1" ht="13.5" x14ac:dyDescent="0.2">
      <c r="A251" s="72">
        <v>250</v>
      </c>
      <c r="B251" s="74">
        <v>3506</v>
      </c>
      <c r="C251" s="74">
        <v>35</v>
      </c>
      <c r="D251" s="73" t="s">
        <v>16</v>
      </c>
      <c r="E251" s="73">
        <v>608</v>
      </c>
      <c r="F251" s="73">
        <v>46</v>
      </c>
      <c r="G251" s="73">
        <f t="shared" ref="G251:G311" si="24">E251+F251</f>
        <v>654</v>
      </c>
      <c r="H251" s="73">
        <f t="shared" ref="H251:H311" si="25">G251*1.1</f>
        <v>719.40000000000009</v>
      </c>
      <c r="I251" s="91">
        <f>I250</f>
        <v>27220</v>
      </c>
      <c r="J251" s="83">
        <f t="shared" si="20"/>
        <v>17801880</v>
      </c>
      <c r="K251" s="84">
        <f t="shared" si="21"/>
        <v>19404049</v>
      </c>
      <c r="L251" s="92">
        <f t="shared" si="22"/>
        <v>48500</v>
      </c>
      <c r="M251" s="84">
        <f t="shared" si="23"/>
        <v>2302080.0000000005</v>
      </c>
      <c r="N251" s="38"/>
      <c r="O251" s="38"/>
    </row>
    <row r="252" spans="1:15" s="39" customFormat="1" ht="13.5" x14ac:dyDescent="0.2">
      <c r="A252" s="72">
        <v>251</v>
      </c>
      <c r="B252" s="74">
        <v>3507</v>
      </c>
      <c r="C252" s="74">
        <v>35</v>
      </c>
      <c r="D252" s="73" t="s">
        <v>16</v>
      </c>
      <c r="E252" s="73">
        <v>538</v>
      </c>
      <c r="F252" s="73">
        <v>14</v>
      </c>
      <c r="G252" s="73">
        <f t="shared" si="24"/>
        <v>552</v>
      </c>
      <c r="H252" s="73">
        <f t="shared" si="25"/>
        <v>607.20000000000005</v>
      </c>
      <c r="I252" s="91">
        <f>I251</f>
        <v>27220</v>
      </c>
      <c r="J252" s="83">
        <f t="shared" si="20"/>
        <v>15025440</v>
      </c>
      <c r="K252" s="84">
        <f t="shared" si="21"/>
        <v>16377730</v>
      </c>
      <c r="L252" s="92">
        <f t="shared" si="22"/>
        <v>41000</v>
      </c>
      <c r="M252" s="84">
        <f t="shared" si="23"/>
        <v>1943040.0000000002</v>
      </c>
      <c r="N252" s="38"/>
      <c r="O252" s="38"/>
    </row>
    <row r="253" spans="1:15" s="39" customFormat="1" ht="13.5" x14ac:dyDescent="0.2">
      <c r="A253" s="72">
        <v>252</v>
      </c>
      <c r="B253" s="74">
        <v>3508</v>
      </c>
      <c r="C253" s="74">
        <v>35</v>
      </c>
      <c r="D253" s="73" t="s">
        <v>16</v>
      </c>
      <c r="E253" s="73">
        <v>538</v>
      </c>
      <c r="F253" s="73">
        <v>14</v>
      </c>
      <c r="G253" s="73">
        <f t="shared" si="24"/>
        <v>552</v>
      </c>
      <c r="H253" s="73">
        <f t="shared" si="25"/>
        <v>607.20000000000005</v>
      </c>
      <c r="I253" s="91">
        <f>I252</f>
        <v>27220</v>
      </c>
      <c r="J253" s="83">
        <f t="shared" si="20"/>
        <v>15025440</v>
      </c>
      <c r="K253" s="84">
        <f t="shared" si="21"/>
        <v>16377730</v>
      </c>
      <c r="L253" s="92">
        <f t="shared" si="22"/>
        <v>41000</v>
      </c>
      <c r="M253" s="84">
        <f t="shared" si="23"/>
        <v>1943040.0000000002</v>
      </c>
      <c r="N253" s="38"/>
      <c r="O253" s="38"/>
    </row>
    <row r="254" spans="1:15" s="39" customFormat="1" ht="13.5" x14ac:dyDescent="0.2">
      <c r="A254" s="72">
        <v>253</v>
      </c>
      <c r="B254" s="74">
        <v>3601</v>
      </c>
      <c r="C254" s="74">
        <v>36</v>
      </c>
      <c r="D254" s="73" t="s">
        <v>16</v>
      </c>
      <c r="E254" s="73">
        <v>608</v>
      </c>
      <c r="F254" s="73">
        <v>46</v>
      </c>
      <c r="G254" s="73">
        <f t="shared" si="24"/>
        <v>654</v>
      </c>
      <c r="H254" s="73">
        <f t="shared" si="25"/>
        <v>719.40000000000009</v>
      </c>
      <c r="I254" s="91">
        <f>I253+80</f>
        <v>27300</v>
      </c>
      <c r="J254" s="83">
        <f t="shared" si="20"/>
        <v>17854200</v>
      </c>
      <c r="K254" s="84">
        <f t="shared" si="21"/>
        <v>19461078</v>
      </c>
      <c r="L254" s="92">
        <f t="shared" si="22"/>
        <v>48500</v>
      </c>
      <c r="M254" s="84">
        <f t="shared" si="23"/>
        <v>2302080.0000000005</v>
      </c>
      <c r="N254" s="38"/>
      <c r="O254" s="38"/>
    </row>
    <row r="255" spans="1:15" s="39" customFormat="1" ht="13.5" x14ac:dyDescent="0.2">
      <c r="A255" s="72">
        <v>254</v>
      </c>
      <c r="B255" s="74">
        <v>3602</v>
      </c>
      <c r="C255" s="74">
        <v>36</v>
      </c>
      <c r="D255" s="73" t="s">
        <v>16</v>
      </c>
      <c r="E255" s="73">
        <v>608</v>
      </c>
      <c r="F255" s="73">
        <v>46</v>
      </c>
      <c r="G255" s="73">
        <f t="shared" si="24"/>
        <v>654</v>
      </c>
      <c r="H255" s="73">
        <f t="shared" si="25"/>
        <v>719.40000000000009</v>
      </c>
      <c r="I255" s="91">
        <f>I254</f>
        <v>27300</v>
      </c>
      <c r="J255" s="83">
        <f t="shared" si="20"/>
        <v>17854200</v>
      </c>
      <c r="K255" s="84">
        <f t="shared" si="21"/>
        <v>19461078</v>
      </c>
      <c r="L255" s="92">
        <f t="shared" si="22"/>
        <v>48500</v>
      </c>
      <c r="M255" s="84">
        <f t="shared" si="23"/>
        <v>2302080.0000000005</v>
      </c>
      <c r="N255" s="38"/>
      <c r="O255" s="38"/>
    </row>
    <row r="256" spans="1:15" s="39" customFormat="1" ht="13.5" x14ac:dyDescent="0.2">
      <c r="A256" s="72">
        <v>255</v>
      </c>
      <c r="B256" s="74">
        <v>3603</v>
      </c>
      <c r="C256" s="74">
        <v>36</v>
      </c>
      <c r="D256" s="73" t="s">
        <v>16</v>
      </c>
      <c r="E256" s="73">
        <v>662</v>
      </c>
      <c r="F256" s="73">
        <v>50</v>
      </c>
      <c r="G256" s="73">
        <f t="shared" si="24"/>
        <v>712</v>
      </c>
      <c r="H256" s="73">
        <f t="shared" si="25"/>
        <v>783.2</v>
      </c>
      <c r="I256" s="91">
        <f>I255</f>
        <v>27300</v>
      </c>
      <c r="J256" s="83">
        <f t="shared" si="20"/>
        <v>19437600</v>
      </c>
      <c r="K256" s="84">
        <f t="shared" si="21"/>
        <v>21186984</v>
      </c>
      <c r="L256" s="92">
        <f t="shared" si="22"/>
        <v>53000</v>
      </c>
      <c r="M256" s="84">
        <f t="shared" si="23"/>
        <v>2506240</v>
      </c>
      <c r="N256" s="38"/>
      <c r="O256" s="38"/>
    </row>
    <row r="257" spans="1:15" s="39" customFormat="1" ht="13.5" x14ac:dyDescent="0.2">
      <c r="A257" s="72">
        <v>256</v>
      </c>
      <c r="B257" s="74">
        <v>3604</v>
      </c>
      <c r="C257" s="74">
        <v>36</v>
      </c>
      <c r="D257" s="73" t="s">
        <v>16</v>
      </c>
      <c r="E257" s="73">
        <v>662</v>
      </c>
      <c r="F257" s="73">
        <v>50</v>
      </c>
      <c r="G257" s="73">
        <f t="shared" si="24"/>
        <v>712</v>
      </c>
      <c r="H257" s="73">
        <f t="shared" si="25"/>
        <v>783.2</v>
      </c>
      <c r="I257" s="91">
        <f>I256</f>
        <v>27300</v>
      </c>
      <c r="J257" s="83">
        <f t="shared" si="20"/>
        <v>19437600</v>
      </c>
      <c r="K257" s="84">
        <f t="shared" si="21"/>
        <v>21186984</v>
      </c>
      <c r="L257" s="92">
        <f t="shared" si="22"/>
        <v>53000</v>
      </c>
      <c r="M257" s="84">
        <f t="shared" si="23"/>
        <v>2506240</v>
      </c>
      <c r="N257" s="38"/>
      <c r="O257" s="38"/>
    </row>
    <row r="258" spans="1:15" s="39" customFormat="1" ht="13.5" x14ac:dyDescent="0.2">
      <c r="A258" s="72">
        <v>257</v>
      </c>
      <c r="B258" s="74">
        <v>3607</v>
      </c>
      <c r="C258" s="74">
        <v>36</v>
      </c>
      <c r="D258" s="73" t="s">
        <v>16</v>
      </c>
      <c r="E258" s="73">
        <v>538</v>
      </c>
      <c r="F258" s="73">
        <v>14</v>
      </c>
      <c r="G258" s="73">
        <f t="shared" si="24"/>
        <v>552</v>
      </c>
      <c r="H258" s="73">
        <f t="shared" si="25"/>
        <v>607.20000000000005</v>
      </c>
      <c r="I258" s="91">
        <f>I257</f>
        <v>27300</v>
      </c>
      <c r="J258" s="83">
        <f t="shared" si="20"/>
        <v>15069600</v>
      </c>
      <c r="K258" s="84">
        <f t="shared" si="21"/>
        <v>16425864</v>
      </c>
      <c r="L258" s="92">
        <f t="shared" si="22"/>
        <v>41000</v>
      </c>
      <c r="M258" s="84">
        <f t="shared" si="23"/>
        <v>1943040.0000000002</v>
      </c>
      <c r="N258" s="38"/>
      <c r="O258" s="38"/>
    </row>
    <row r="259" spans="1:15" s="39" customFormat="1" ht="13.5" x14ac:dyDescent="0.2">
      <c r="A259" s="72">
        <v>258</v>
      </c>
      <c r="B259" s="74">
        <v>3608</v>
      </c>
      <c r="C259" s="74">
        <v>36</v>
      </c>
      <c r="D259" s="73" t="s">
        <v>16</v>
      </c>
      <c r="E259" s="73">
        <v>538</v>
      </c>
      <c r="F259" s="73">
        <v>14</v>
      </c>
      <c r="G259" s="73">
        <f t="shared" si="24"/>
        <v>552</v>
      </c>
      <c r="H259" s="73">
        <f t="shared" si="25"/>
        <v>607.20000000000005</v>
      </c>
      <c r="I259" s="91">
        <f>I258</f>
        <v>27300</v>
      </c>
      <c r="J259" s="83">
        <f t="shared" ref="J259:J314" si="26">G259*I259</f>
        <v>15069600</v>
      </c>
      <c r="K259" s="84">
        <f t="shared" ref="K259:K314" si="27">ROUND(J259*1.09,0)</f>
        <v>16425864</v>
      </c>
      <c r="L259" s="92">
        <f t="shared" ref="L259:L314" si="28">MROUND((K259*0.03/12),500)</f>
        <v>41000</v>
      </c>
      <c r="M259" s="84">
        <f t="shared" ref="M259:M314" si="29">H259*3200</f>
        <v>1943040.0000000002</v>
      </c>
      <c r="N259" s="38"/>
      <c r="O259" s="38"/>
    </row>
    <row r="260" spans="1:15" s="39" customFormat="1" ht="13.5" x14ac:dyDescent="0.2">
      <c r="A260" s="72">
        <v>259</v>
      </c>
      <c r="B260" s="74">
        <v>3701</v>
      </c>
      <c r="C260" s="74">
        <v>37</v>
      </c>
      <c r="D260" s="73" t="s">
        <v>16</v>
      </c>
      <c r="E260" s="73">
        <v>608</v>
      </c>
      <c r="F260" s="73">
        <v>46</v>
      </c>
      <c r="G260" s="73">
        <f t="shared" si="24"/>
        <v>654</v>
      </c>
      <c r="H260" s="73">
        <f t="shared" si="25"/>
        <v>719.40000000000009</v>
      </c>
      <c r="I260" s="91">
        <f>I259+80</f>
        <v>27380</v>
      </c>
      <c r="J260" s="83">
        <f t="shared" si="26"/>
        <v>17906520</v>
      </c>
      <c r="K260" s="84">
        <f t="shared" si="27"/>
        <v>19518107</v>
      </c>
      <c r="L260" s="92">
        <f t="shared" si="28"/>
        <v>49000</v>
      </c>
      <c r="M260" s="84">
        <f t="shared" si="29"/>
        <v>2302080.0000000005</v>
      </c>
      <c r="N260" s="38"/>
      <c r="O260" s="38"/>
    </row>
    <row r="261" spans="1:15" s="39" customFormat="1" ht="13.5" x14ac:dyDescent="0.2">
      <c r="A261" s="72">
        <v>260</v>
      </c>
      <c r="B261" s="74">
        <v>3702</v>
      </c>
      <c r="C261" s="74">
        <v>37</v>
      </c>
      <c r="D261" s="73" t="s">
        <v>16</v>
      </c>
      <c r="E261" s="73">
        <v>608</v>
      </c>
      <c r="F261" s="73">
        <v>46</v>
      </c>
      <c r="G261" s="73">
        <f t="shared" si="24"/>
        <v>654</v>
      </c>
      <c r="H261" s="73">
        <f t="shared" si="25"/>
        <v>719.40000000000009</v>
      </c>
      <c r="I261" s="91">
        <f>I260</f>
        <v>27380</v>
      </c>
      <c r="J261" s="83">
        <f t="shared" si="26"/>
        <v>17906520</v>
      </c>
      <c r="K261" s="84">
        <f t="shared" si="27"/>
        <v>19518107</v>
      </c>
      <c r="L261" s="92">
        <f t="shared" si="28"/>
        <v>49000</v>
      </c>
      <c r="M261" s="84">
        <f t="shared" si="29"/>
        <v>2302080.0000000005</v>
      </c>
      <c r="N261" s="38"/>
      <c r="O261" s="38"/>
    </row>
    <row r="262" spans="1:15" s="39" customFormat="1" ht="13.5" x14ac:dyDescent="0.2">
      <c r="A262" s="72">
        <v>261</v>
      </c>
      <c r="B262" s="74">
        <v>3703</v>
      </c>
      <c r="C262" s="74">
        <v>37</v>
      </c>
      <c r="D262" s="73" t="s">
        <v>16</v>
      </c>
      <c r="E262" s="73">
        <v>662</v>
      </c>
      <c r="F262" s="73">
        <v>50</v>
      </c>
      <c r="G262" s="73">
        <f t="shared" si="24"/>
        <v>712</v>
      </c>
      <c r="H262" s="73">
        <f t="shared" si="25"/>
        <v>783.2</v>
      </c>
      <c r="I262" s="91">
        <f>I261</f>
        <v>27380</v>
      </c>
      <c r="J262" s="83">
        <f t="shared" si="26"/>
        <v>19494560</v>
      </c>
      <c r="K262" s="84">
        <f t="shared" si="27"/>
        <v>21249070</v>
      </c>
      <c r="L262" s="92">
        <f t="shared" si="28"/>
        <v>53000</v>
      </c>
      <c r="M262" s="84">
        <f t="shared" si="29"/>
        <v>2506240</v>
      </c>
      <c r="N262" s="38"/>
      <c r="O262" s="38"/>
    </row>
    <row r="263" spans="1:15" s="39" customFormat="1" ht="13.5" x14ac:dyDescent="0.2">
      <c r="A263" s="72">
        <v>262</v>
      </c>
      <c r="B263" s="74">
        <v>3704</v>
      </c>
      <c r="C263" s="74">
        <v>37</v>
      </c>
      <c r="D263" s="73" t="s">
        <v>16</v>
      </c>
      <c r="E263" s="73">
        <v>662</v>
      </c>
      <c r="F263" s="73">
        <v>50</v>
      </c>
      <c r="G263" s="73">
        <f t="shared" si="24"/>
        <v>712</v>
      </c>
      <c r="H263" s="73">
        <f t="shared" si="25"/>
        <v>783.2</v>
      </c>
      <c r="I263" s="91">
        <f>I262</f>
        <v>27380</v>
      </c>
      <c r="J263" s="83">
        <f t="shared" si="26"/>
        <v>19494560</v>
      </c>
      <c r="K263" s="84">
        <f t="shared" si="27"/>
        <v>21249070</v>
      </c>
      <c r="L263" s="92">
        <f t="shared" si="28"/>
        <v>53000</v>
      </c>
      <c r="M263" s="84">
        <f t="shared" si="29"/>
        <v>2506240</v>
      </c>
      <c r="N263" s="38"/>
      <c r="O263" s="38"/>
    </row>
    <row r="264" spans="1:15" s="39" customFormat="1" ht="13.5" x14ac:dyDescent="0.2">
      <c r="A264" s="72">
        <v>263</v>
      </c>
      <c r="B264" s="74">
        <v>3705</v>
      </c>
      <c r="C264" s="74">
        <v>37</v>
      </c>
      <c r="D264" s="73" t="s">
        <v>16</v>
      </c>
      <c r="E264" s="73">
        <v>608</v>
      </c>
      <c r="F264" s="73">
        <v>46</v>
      </c>
      <c r="G264" s="73">
        <f t="shared" si="24"/>
        <v>654</v>
      </c>
      <c r="H264" s="73">
        <f t="shared" si="25"/>
        <v>719.40000000000009</v>
      </c>
      <c r="I264" s="91">
        <f>I263</f>
        <v>27380</v>
      </c>
      <c r="J264" s="83">
        <f t="shared" si="26"/>
        <v>17906520</v>
      </c>
      <c r="K264" s="84">
        <f t="shared" si="27"/>
        <v>19518107</v>
      </c>
      <c r="L264" s="92">
        <f t="shared" si="28"/>
        <v>49000</v>
      </c>
      <c r="M264" s="84">
        <f t="shared" si="29"/>
        <v>2302080.0000000005</v>
      </c>
      <c r="N264" s="38"/>
      <c r="O264" s="38"/>
    </row>
    <row r="265" spans="1:15" s="39" customFormat="1" ht="13.5" x14ac:dyDescent="0.2">
      <c r="A265" s="72">
        <v>264</v>
      </c>
      <c r="B265" s="74">
        <v>3706</v>
      </c>
      <c r="C265" s="74">
        <v>37</v>
      </c>
      <c r="D265" s="73" t="s">
        <v>16</v>
      </c>
      <c r="E265" s="73">
        <v>608</v>
      </c>
      <c r="F265" s="73">
        <v>46</v>
      </c>
      <c r="G265" s="73">
        <f t="shared" si="24"/>
        <v>654</v>
      </c>
      <c r="H265" s="73">
        <f t="shared" si="25"/>
        <v>719.40000000000009</v>
      </c>
      <c r="I265" s="91">
        <f>I264</f>
        <v>27380</v>
      </c>
      <c r="J265" s="83">
        <f t="shared" si="26"/>
        <v>17906520</v>
      </c>
      <c r="K265" s="84">
        <f t="shared" si="27"/>
        <v>19518107</v>
      </c>
      <c r="L265" s="92">
        <f t="shared" si="28"/>
        <v>49000</v>
      </c>
      <c r="M265" s="84">
        <f t="shared" si="29"/>
        <v>2302080.0000000005</v>
      </c>
      <c r="N265" s="38"/>
      <c r="O265" s="38"/>
    </row>
    <row r="266" spans="1:15" s="39" customFormat="1" ht="13.5" x14ac:dyDescent="0.2">
      <c r="A266" s="72">
        <v>265</v>
      </c>
      <c r="B266" s="74">
        <v>3707</v>
      </c>
      <c r="C266" s="74">
        <v>37</v>
      </c>
      <c r="D266" s="73" t="s">
        <v>16</v>
      </c>
      <c r="E266" s="73">
        <v>538</v>
      </c>
      <c r="F266" s="73">
        <v>14</v>
      </c>
      <c r="G266" s="73">
        <f t="shared" si="24"/>
        <v>552</v>
      </c>
      <c r="H266" s="73">
        <f t="shared" si="25"/>
        <v>607.20000000000005</v>
      </c>
      <c r="I266" s="91">
        <f>I265</f>
        <v>27380</v>
      </c>
      <c r="J266" s="83">
        <f t="shared" si="26"/>
        <v>15113760</v>
      </c>
      <c r="K266" s="84">
        <f t="shared" si="27"/>
        <v>16473998</v>
      </c>
      <c r="L266" s="92">
        <f t="shared" si="28"/>
        <v>41000</v>
      </c>
      <c r="M266" s="84">
        <f t="shared" si="29"/>
        <v>1943040.0000000002</v>
      </c>
      <c r="N266" s="38"/>
      <c r="O266" s="38"/>
    </row>
    <row r="267" spans="1:15" s="39" customFormat="1" ht="13.5" x14ac:dyDescent="0.2">
      <c r="A267" s="72">
        <v>266</v>
      </c>
      <c r="B267" s="74">
        <v>3708</v>
      </c>
      <c r="C267" s="74">
        <v>37</v>
      </c>
      <c r="D267" s="73" t="s">
        <v>16</v>
      </c>
      <c r="E267" s="73">
        <v>538</v>
      </c>
      <c r="F267" s="73">
        <v>14</v>
      </c>
      <c r="G267" s="73">
        <f t="shared" si="24"/>
        <v>552</v>
      </c>
      <c r="H267" s="73">
        <f t="shared" si="25"/>
        <v>607.20000000000005</v>
      </c>
      <c r="I267" s="91">
        <f>I266</f>
        <v>27380</v>
      </c>
      <c r="J267" s="83">
        <f t="shared" si="26"/>
        <v>15113760</v>
      </c>
      <c r="K267" s="84">
        <f t="shared" si="27"/>
        <v>16473998</v>
      </c>
      <c r="L267" s="92">
        <f t="shared" si="28"/>
        <v>41000</v>
      </c>
      <c r="M267" s="84">
        <f t="shared" si="29"/>
        <v>1943040.0000000002</v>
      </c>
      <c r="N267" s="38"/>
      <c r="O267" s="38"/>
    </row>
    <row r="268" spans="1:15" s="39" customFormat="1" ht="13.5" x14ac:dyDescent="0.2">
      <c r="A268" s="72">
        <v>267</v>
      </c>
      <c r="B268" s="74">
        <v>3801</v>
      </c>
      <c r="C268" s="74">
        <v>38</v>
      </c>
      <c r="D268" s="73" t="s">
        <v>16</v>
      </c>
      <c r="E268" s="73">
        <v>608</v>
      </c>
      <c r="F268" s="73">
        <v>46</v>
      </c>
      <c r="G268" s="73">
        <f t="shared" si="24"/>
        <v>654</v>
      </c>
      <c r="H268" s="73">
        <f t="shared" si="25"/>
        <v>719.40000000000009</v>
      </c>
      <c r="I268" s="91">
        <f>I267+80</f>
        <v>27460</v>
      </c>
      <c r="J268" s="83">
        <f t="shared" si="26"/>
        <v>17958840</v>
      </c>
      <c r="K268" s="84">
        <f t="shared" si="27"/>
        <v>19575136</v>
      </c>
      <c r="L268" s="92">
        <f t="shared" si="28"/>
        <v>49000</v>
      </c>
      <c r="M268" s="84">
        <f t="shared" si="29"/>
        <v>2302080.0000000005</v>
      </c>
      <c r="N268" s="38"/>
      <c r="O268" s="38"/>
    </row>
    <row r="269" spans="1:15" s="39" customFormat="1" ht="13.5" x14ac:dyDescent="0.2">
      <c r="A269" s="72">
        <v>268</v>
      </c>
      <c r="B269" s="74">
        <v>3802</v>
      </c>
      <c r="C269" s="74">
        <v>38</v>
      </c>
      <c r="D269" s="73" t="s">
        <v>16</v>
      </c>
      <c r="E269" s="73">
        <v>608</v>
      </c>
      <c r="F269" s="73">
        <v>46</v>
      </c>
      <c r="G269" s="73">
        <f t="shared" si="24"/>
        <v>654</v>
      </c>
      <c r="H269" s="73">
        <f t="shared" si="25"/>
        <v>719.40000000000009</v>
      </c>
      <c r="I269" s="91">
        <f>I268</f>
        <v>27460</v>
      </c>
      <c r="J269" s="83">
        <f t="shared" si="26"/>
        <v>17958840</v>
      </c>
      <c r="K269" s="84">
        <f t="shared" si="27"/>
        <v>19575136</v>
      </c>
      <c r="L269" s="92">
        <f t="shared" si="28"/>
        <v>49000</v>
      </c>
      <c r="M269" s="84">
        <f t="shared" si="29"/>
        <v>2302080.0000000005</v>
      </c>
      <c r="N269" s="38"/>
      <c r="O269" s="38"/>
    </row>
    <row r="270" spans="1:15" s="39" customFormat="1" ht="13.5" x14ac:dyDescent="0.2">
      <c r="A270" s="72">
        <v>269</v>
      </c>
      <c r="B270" s="74">
        <v>3803</v>
      </c>
      <c r="C270" s="74">
        <v>38</v>
      </c>
      <c r="D270" s="73" t="s">
        <v>16</v>
      </c>
      <c r="E270" s="73">
        <v>662</v>
      </c>
      <c r="F270" s="73">
        <v>50</v>
      </c>
      <c r="G270" s="73">
        <f t="shared" si="24"/>
        <v>712</v>
      </c>
      <c r="H270" s="73">
        <f t="shared" si="25"/>
        <v>783.2</v>
      </c>
      <c r="I270" s="91">
        <f>I269</f>
        <v>27460</v>
      </c>
      <c r="J270" s="83">
        <f t="shared" si="26"/>
        <v>19551520</v>
      </c>
      <c r="K270" s="84">
        <f t="shared" si="27"/>
        <v>21311157</v>
      </c>
      <c r="L270" s="92">
        <f t="shared" si="28"/>
        <v>53500</v>
      </c>
      <c r="M270" s="84">
        <f t="shared" si="29"/>
        <v>2506240</v>
      </c>
      <c r="N270" s="38"/>
      <c r="O270" s="38"/>
    </row>
    <row r="271" spans="1:15" s="39" customFormat="1" ht="13.5" x14ac:dyDescent="0.2">
      <c r="A271" s="72">
        <v>270</v>
      </c>
      <c r="B271" s="74">
        <v>3804</v>
      </c>
      <c r="C271" s="74">
        <v>38</v>
      </c>
      <c r="D271" s="73" t="s">
        <v>16</v>
      </c>
      <c r="E271" s="73">
        <v>662</v>
      </c>
      <c r="F271" s="73">
        <v>50</v>
      </c>
      <c r="G271" s="73">
        <f t="shared" si="24"/>
        <v>712</v>
      </c>
      <c r="H271" s="73">
        <f t="shared" si="25"/>
        <v>783.2</v>
      </c>
      <c r="I271" s="91">
        <f>I270</f>
        <v>27460</v>
      </c>
      <c r="J271" s="83">
        <f t="shared" si="26"/>
        <v>19551520</v>
      </c>
      <c r="K271" s="84">
        <f t="shared" si="27"/>
        <v>21311157</v>
      </c>
      <c r="L271" s="92">
        <f t="shared" si="28"/>
        <v>53500</v>
      </c>
      <c r="M271" s="84">
        <f t="shared" si="29"/>
        <v>2506240</v>
      </c>
      <c r="N271" s="38"/>
      <c r="O271" s="38"/>
    </row>
    <row r="272" spans="1:15" s="39" customFormat="1" ht="13.5" x14ac:dyDescent="0.2">
      <c r="A272" s="72">
        <v>271</v>
      </c>
      <c r="B272" s="74">
        <v>3805</v>
      </c>
      <c r="C272" s="74">
        <v>38</v>
      </c>
      <c r="D272" s="73" t="s">
        <v>16</v>
      </c>
      <c r="E272" s="73">
        <v>608</v>
      </c>
      <c r="F272" s="73">
        <v>46</v>
      </c>
      <c r="G272" s="73">
        <f t="shared" si="24"/>
        <v>654</v>
      </c>
      <c r="H272" s="73">
        <f t="shared" si="25"/>
        <v>719.40000000000009</v>
      </c>
      <c r="I272" s="91">
        <f>I271</f>
        <v>27460</v>
      </c>
      <c r="J272" s="83">
        <f t="shared" si="26"/>
        <v>17958840</v>
      </c>
      <c r="K272" s="84">
        <f t="shared" si="27"/>
        <v>19575136</v>
      </c>
      <c r="L272" s="92">
        <f t="shared" si="28"/>
        <v>49000</v>
      </c>
      <c r="M272" s="84">
        <f t="shared" si="29"/>
        <v>2302080.0000000005</v>
      </c>
      <c r="N272" s="38"/>
      <c r="O272" s="38"/>
    </row>
    <row r="273" spans="1:15" s="39" customFormat="1" ht="13.5" x14ac:dyDescent="0.2">
      <c r="A273" s="72">
        <v>272</v>
      </c>
      <c r="B273" s="74">
        <v>3806</v>
      </c>
      <c r="C273" s="74">
        <v>38</v>
      </c>
      <c r="D273" s="73" t="s">
        <v>16</v>
      </c>
      <c r="E273" s="73">
        <v>608</v>
      </c>
      <c r="F273" s="73">
        <v>46</v>
      </c>
      <c r="G273" s="73">
        <f t="shared" si="24"/>
        <v>654</v>
      </c>
      <c r="H273" s="73">
        <f t="shared" si="25"/>
        <v>719.40000000000009</v>
      </c>
      <c r="I273" s="91">
        <f>I272</f>
        <v>27460</v>
      </c>
      <c r="J273" s="83">
        <f t="shared" si="26"/>
        <v>17958840</v>
      </c>
      <c r="K273" s="84">
        <f t="shared" si="27"/>
        <v>19575136</v>
      </c>
      <c r="L273" s="92">
        <f t="shared" si="28"/>
        <v>49000</v>
      </c>
      <c r="M273" s="84">
        <f t="shared" si="29"/>
        <v>2302080.0000000005</v>
      </c>
      <c r="N273" s="38"/>
      <c r="O273" s="38"/>
    </row>
    <row r="274" spans="1:15" s="39" customFormat="1" ht="13.5" x14ac:dyDescent="0.2">
      <c r="A274" s="72">
        <v>273</v>
      </c>
      <c r="B274" s="74">
        <v>3807</v>
      </c>
      <c r="C274" s="74">
        <v>38</v>
      </c>
      <c r="D274" s="73" t="s">
        <v>16</v>
      </c>
      <c r="E274" s="73">
        <v>538</v>
      </c>
      <c r="F274" s="73">
        <v>14</v>
      </c>
      <c r="G274" s="73">
        <f t="shared" si="24"/>
        <v>552</v>
      </c>
      <c r="H274" s="73">
        <f t="shared" si="25"/>
        <v>607.20000000000005</v>
      </c>
      <c r="I274" s="91">
        <f>I273</f>
        <v>27460</v>
      </c>
      <c r="J274" s="83">
        <f t="shared" si="26"/>
        <v>15157920</v>
      </c>
      <c r="K274" s="84">
        <f t="shared" si="27"/>
        <v>16522133</v>
      </c>
      <c r="L274" s="92">
        <f t="shared" si="28"/>
        <v>41500</v>
      </c>
      <c r="M274" s="84">
        <f t="shared" si="29"/>
        <v>1943040.0000000002</v>
      </c>
      <c r="N274" s="38"/>
      <c r="O274" s="38"/>
    </row>
    <row r="275" spans="1:15" s="39" customFormat="1" ht="13.5" x14ac:dyDescent="0.2">
      <c r="A275" s="72">
        <v>274</v>
      </c>
      <c r="B275" s="74">
        <v>3808</v>
      </c>
      <c r="C275" s="74">
        <v>38</v>
      </c>
      <c r="D275" s="73" t="s">
        <v>16</v>
      </c>
      <c r="E275" s="73">
        <v>538</v>
      </c>
      <c r="F275" s="73">
        <v>14</v>
      </c>
      <c r="G275" s="73">
        <f t="shared" si="24"/>
        <v>552</v>
      </c>
      <c r="H275" s="73">
        <f t="shared" si="25"/>
        <v>607.20000000000005</v>
      </c>
      <c r="I275" s="91">
        <f>I274</f>
        <v>27460</v>
      </c>
      <c r="J275" s="83">
        <f t="shared" si="26"/>
        <v>15157920</v>
      </c>
      <c r="K275" s="84">
        <f t="shared" si="27"/>
        <v>16522133</v>
      </c>
      <c r="L275" s="92">
        <f t="shared" si="28"/>
        <v>41500</v>
      </c>
      <c r="M275" s="84">
        <f t="shared" si="29"/>
        <v>1943040.0000000002</v>
      </c>
      <c r="N275" s="38"/>
      <c r="O275" s="38"/>
    </row>
    <row r="276" spans="1:15" s="39" customFormat="1" ht="13.5" x14ac:dyDescent="0.2">
      <c r="A276" s="72">
        <v>275</v>
      </c>
      <c r="B276" s="74">
        <v>3901</v>
      </c>
      <c r="C276" s="74">
        <v>39</v>
      </c>
      <c r="D276" s="73" t="s">
        <v>16</v>
      </c>
      <c r="E276" s="73">
        <v>608</v>
      </c>
      <c r="F276" s="73">
        <v>46</v>
      </c>
      <c r="G276" s="73">
        <f t="shared" si="24"/>
        <v>654</v>
      </c>
      <c r="H276" s="73">
        <f t="shared" si="25"/>
        <v>719.40000000000009</v>
      </c>
      <c r="I276" s="91">
        <f>I275+80</f>
        <v>27540</v>
      </c>
      <c r="J276" s="83">
        <f t="shared" si="26"/>
        <v>18011160</v>
      </c>
      <c r="K276" s="84">
        <f t="shared" si="27"/>
        <v>19632164</v>
      </c>
      <c r="L276" s="92">
        <f t="shared" si="28"/>
        <v>49000</v>
      </c>
      <c r="M276" s="84">
        <f t="shared" si="29"/>
        <v>2302080.0000000005</v>
      </c>
      <c r="N276" s="38"/>
      <c r="O276" s="38"/>
    </row>
    <row r="277" spans="1:15" s="39" customFormat="1" ht="13.5" x14ac:dyDescent="0.2">
      <c r="A277" s="72">
        <v>276</v>
      </c>
      <c r="B277" s="74">
        <v>3902</v>
      </c>
      <c r="C277" s="74">
        <v>39</v>
      </c>
      <c r="D277" s="73" t="s">
        <v>16</v>
      </c>
      <c r="E277" s="73">
        <v>608</v>
      </c>
      <c r="F277" s="73">
        <v>46</v>
      </c>
      <c r="G277" s="73">
        <f t="shared" si="24"/>
        <v>654</v>
      </c>
      <c r="H277" s="73">
        <f t="shared" si="25"/>
        <v>719.40000000000009</v>
      </c>
      <c r="I277" s="91">
        <f>I276</f>
        <v>27540</v>
      </c>
      <c r="J277" s="83">
        <f t="shared" si="26"/>
        <v>18011160</v>
      </c>
      <c r="K277" s="84">
        <f t="shared" si="27"/>
        <v>19632164</v>
      </c>
      <c r="L277" s="92">
        <f t="shared" si="28"/>
        <v>49000</v>
      </c>
      <c r="M277" s="84">
        <f t="shared" si="29"/>
        <v>2302080.0000000005</v>
      </c>
      <c r="N277" s="38"/>
      <c r="O277" s="38"/>
    </row>
    <row r="278" spans="1:15" s="39" customFormat="1" ht="13.5" x14ac:dyDescent="0.2">
      <c r="A278" s="72">
        <v>277</v>
      </c>
      <c r="B278" s="74">
        <v>3903</v>
      </c>
      <c r="C278" s="74">
        <v>39</v>
      </c>
      <c r="D278" s="73" t="s">
        <v>16</v>
      </c>
      <c r="E278" s="73">
        <v>662</v>
      </c>
      <c r="F278" s="73">
        <v>50</v>
      </c>
      <c r="G278" s="73">
        <f t="shared" si="24"/>
        <v>712</v>
      </c>
      <c r="H278" s="73">
        <f t="shared" si="25"/>
        <v>783.2</v>
      </c>
      <c r="I278" s="91">
        <f>I277</f>
        <v>27540</v>
      </c>
      <c r="J278" s="83">
        <f t="shared" si="26"/>
        <v>19608480</v>
      </c>
      <c r="K278" s="84">
        <f t="shared" si="27"/>
        <v>21373243</v>
      </c>
      <c r="L278" s="92">
        <f t="shared" si="28"/>
        <v>53500</v>
      </c>
      <c r="M278" s="84">
        <f t="shared" si="29"/>
        <v>2506240</v>
      </c>
      <c r="N278" s="38"/>
      <c r="O278" s="38"/>
    </row>
    <row r="279" spans="1:15" s="39" customFormat="1" ht="13.5" x14ac:dyDescent="0.2">
      <c r="A279" s="72">
        <v>278</v>
      </c>
      <c r="B279" s="74">
        <v>3904</v>
      </c>
      <c r="C279" s="74">
        <v>39</v>
      </c>
      <c r="D279" s="73" t="s">
        <v>16</v>
      </c>
      <c r="E279" s="73">
        <v>662</v>
      </c>
      <c r="F279" s="73">
        <v>50</v>
      </c>
      <c r="G279" s="73">
        <f t="shared" si="24"/>
        <v>712</v>
      </c>
      <c r="H279" s="73">
        <f t="shared" si="25"/>
        <v>783.2</v>
      </c>
      <c r="I279" s="91">
        <f>I278</f>
        <v>27540</v>
      </c>
      <c r="J279" s="83">
        <f t="shared" si="26"/>
        <v>19608480</v>
      </c>
      <c r="K279" s="84">
        <f t="shared" si="27"/>
        <v>21373243</v>
      </c>
      <c r="L279" s="92">
        <f t="shared" si="28"/>
        <v>53500</v>
      </c>
      <c r="M279" s="84">
        <f t="shared" si="29"/>
        <v>2506240</v>
      </c>
      <c r="N279" s="38"/>
      <c r="O279" s="38"/>
    </row>
    <row r="280" spans="1:15" s="39" customFormat="1" ht="13.5" x14ac:dyDescent="0.2">
      <c r="A280" s="72">
        <v>279</v>
      </c>
      <c r="B280" s="74">
        <v>3905</v>
      </c>
      <c r="C280" s="74">
        <v>39</v>
      </c>
      <c r="D280" s="73" t="s">
        <v>16</v>
      </c>
      <c r="E280" s="73">
        <v>608</v>
      </c>
      <c r="F280" s="73">
        <v>46</v>
      </c>
      <c r="G280" s="73">
        <f t="shared" si="24"/>
        <v>654</v>
      </c>
      <c r="H280" s="73">
        <f t="shared" si="25"/>
        <v>719.40000000000009</v>
      </c>
      <c r="I280" s="91">
        <f>I279</f>
        <v>27540</v>
      </c>
      <c r="J280" s="83">
        <f t="shared" si="26"/>
        <v>18011160</v>
      </c>
      <c r="K280" s="84">
        <f t="shared" si="27"/>
        <v>19632164</v>
      </c>
      <c r="L280" s="92">
        <f t="shared" si="28"/>
        <v>49000</v>
      </c>
      <c r="M280" s="84">
        <f t="shared" si="29"/>
        <v>2302080.0000000005</v>
      </c>
      <c r="N280" s="38"/>
      <c r="O280" s="38"/>
    </row>
    <row r="281" spans="1:15" s="39" customFormat="1" ht="13.5" x14ac:dyDescent="0.2">
      <c r="A281" s="72">
        <v>280</v>
      </c>
      <c r="B281" s="74">
        <v>3906</v>
      </c>
      <c r="C281" s="74">
        <v>39</v>
      </c>
      <c r="D281" s="73" t="s">
        <v>16</v>
      </c>
      <c r="E281" s="73">
        <v>608</v>
      </c>
      <c r="F281" s="73">
        <v>46</v>
      </c>
      <c r="G281" s="73">
        <f t="shared" si="24"/>
        <v>654</v>
      </c>
      <c r="H281" s="73">
        <f t="shared" si="25"/>
        <v>719.40000000000009</v>
      </c>
      <c r="I281" s="91">
        <f>I280</f>
        <v>27540</v>
      </c>
      <c r="J281" s="83">
        <f t="shared" si="26"/>
        <v>18011160</v>
      </c>
      <c r="K281" s="84">
        <f t="shared" si="27"/>
        <v>19632164</v>
      </c>
      <c r="L281" s="92">
        <f t="shared" si="28"/>
        <v>49000</v>
      </c>
      <c r="M281" s="84">
        <f t="shared" si="29"/>
        <v>2302080.0000000005</v>
      </c>
      <c r="N281" s="38"/>
      <c r="O281" s="38"/>
    </row>
    <row r="282" spans="1:15" s="39" customFormat="1" ht="13.5" x14ac:dyDescent="0.2">
      <c r="A282" s="72">
        <v>281</v>
      </c>
      <c r="B282" s="74">
        <v>3907</v>
      </c>
      <c r="C282" s="74">
        <v>39</v>
      </c>
      <c r="D282" s="73" t="s">
        <v>16</v>
      </c>
      <c r="E282" s="73">
        <v>538</v>
      </c>
      <c r="F282" s="73">
        <v>14</v>
      </c>
      <c r="G282" s="73">
        <f t="shared" si="24"/>
        <v>552</v>
      </c>
      <c r="H282" s="73">
        <f t="shared" si="25"/>
        <v>607.20000000000005</v>
      </c>
      <c r="I282" s="91">
        <f>I281</f>
        <v>27540</v>
      </c>
      <c r="J282" s="83">
        <f t="shared" si="26"/>
        <v>15202080</v>
      </c>
      <c r="K282" s="84">
        <f t="shared" si="27"/>
        <v>16570267</v>
      </c>
      <c r="L282" s="92">
        <f t="shared" si="28"/>
        <v>41500</v>
      </c>
      <c r="M282" s="84">
        <f t="shared" si="29"/>
        <v>1943040.0000000002</v>
      </c>
      <c r="N282" s="38"/>
      <c r="O282" s="38"/>
    </row>
    <row r="283" spans="1:15" s="39" customFormat="1" ht="13.5" x14ac:dyDescent="0.2">
      <c r="A283" s="72">
        <v>282</v>
      </c>
      <c r="B283" s="74">
        <v>3908</v>
      </c>
      <c r="C283" s="74">
        <v>39</v>
      </c>
      <c r="D283" s="73" t="s">
        <v>16</v>
      </c>
      <c r="E283" s="73">
        <v>538</v>
      </c>
      <c r="F283" s="73">
        <v>14</v>
      </c>
      <c r="G283" s="73">
        <f t="shared" si="24"/>
        <v>552</v>
      </c>
      <c r="H283" s="73">
        <f t="shared" si="25"/>
        <v>607.20000000000005</v>
      </c>
      <c r="I283" s="91">
        <f>I282</f>
        <v>27540</v>
      </c>
      <c r="J283" s="83">
        <f t="shared" si="26"/>
        <v>15202080</v>
      </c>
      <c r="K283" s="84">
        <f t="shared" si="27"/>
        <v>16570267</v>
      </c>
      <c r="L283" s="92">
        <f t="shared" si="28"/>
        <v>41500</v>
      </c>
      <c r="M283" s="84">
        <f t="shared" si="29"/>
        <v>1943040.0000000002</v>
      </c>
      <c r="N283" s="38"/>
      <c r="O283" s="38"/>
    </row>
    <row r="284" spans="1:15" s="39" customFormat="1" ht="13.5" x14ac:dyDescent="0.2">
      <c r="A284" s="72">
        <v>283</v>
      </c>
      <c r="B284" s="74">
        <v>4001</v>
      </c>
      <c r="C284" s="74">
        <v>40</v>
      </c>
      <c r="D284" s="73" t="s">
        <v>16</v>
      </c>
      <c r="E284" s="73">
        <v>608</v>
      </c>
      <c r="F284" s="73">
        <v>46</v>
      </c>
      <c r="G284" s="73">
        <f t="shared" si="24"/>
        <v>654</v>
      </c>
      <c r="H284" s="73">
        <f t="shared" si="25"/>
        <v>719.40000000000009</v>
      </c>
      <c r="I284" s="91">
        <f>I283+80</f>
        <v>27620</v>
      </c>
      <c r="J284" s="83">
        <f t="shared" si="26"/>
        <v>18063480</v>
      </c>
      <c r="K284" s="84">
        <f t="shared" si="27"/>
        <v>19689193</v>
      </c>
      <c r="L284" s="92">
        <f t="shared" si="28"/>
        <v>49000</v>
      </c>
      <c r="M284" s="84">
        <f t="shared" si="29"/>
        <v>2302080.0000000005</v>
      </c>
      <c r="N284" s="38"/>
      <c r="O284" s="38"/>
    </row>
    <row r="285" spans="1:15" s="39" customFormat="1" ht="13.5" x14ac:dyDescent="0.2">
      <c r="A285" s="72">
        <v>284</v>
      </c>
      <c r="B285" s="74">
        <v>4002</v>
      </c>
      <c r="C285" s="74">
        <v>40</v>
      </c>
      <c r="D285" s="73" t="s">
        <v>16</v>
      </c>
      <c r="E285" s="73">
        <v>608</v>
      </c>
      <c r="F285" s="73">
        <v>46</v>
      </c>
      <c r="G285" s="73">
        <f t="shared" si="24"/>
        <v>654</v>
      </c>
      <c r="H285" s="73">
        <f t="shared" si="25"/>
        <v>719.40000000000009</v>
      </c>
      <c r="I285" s="91">
        <f>I284</f>
        <v>27620</v>
      </c>
      <c r="J285" s="83">
        <f t="shared" si="26"/>
        <v>18063480</v>
      </c>
      <c r="K285" s="84">
        <f t="shared" si="27"/>
        <v>19689193</v>
      </c>
      <c r="L285" s="92">
        <f t="shared" si="28"/>
        <v>49000</v>
      </c>
      <c r="M285" s="84">
        <f t="shared" si="29"/>
        <v>2302080.0000000005</v>
      </c>
      <c r="N285" s="38"/>
      <c r="O285" s="38"/>
    </row>
    <row r="286" spans="1:15" s="39" customFormat="1" ht="13.5" x14ac:dyDescent="0.2">
      <c r="A286" s="72">
        <v>285</v>
      </c>
      <c r="B286" s="74">
        <v>4003</v>
      </c>
      <c r="C286" s="74">
        <v>40</v>
      </c>
      <c r="D286" s="73" t="s">
        <v>16</v>
      </c>
      <c r="E286" s="73">
        <v>662</v>
      </c>
      <c r="F286" s="73">
        <v>50</v>
      </c>
      <c r="G286" s="73">
        <f t="shared" si="24"/>
        <v>712</v>
      </c>
      <c r="H286" s="73">
        <f t="shared" si="25"/>
        <v>783.2</v>
      </c>
      <c r="I286" s="91">
        <f>I285</f>
        <v>27620</v>
      </c>
      <c r="J286" s="83">
        <f t="shared" si="26"/>
        <v>19665440</v>
      </c>
      <c r="K286" s="84">
        <f t="shared" si="27"/>
        <v>21435330</v>
      </c>
      <c r="L286" s="92">
        <f t="shared" si="28"/>
        <v>53500</v>
      </c>
      <c r="M286" s="84">
        <f t="shared" si="29"/>
        <v>2506240</v>
      </c>
      <c r="N286" s="38"/>
      <c r="O286" s="38"/>
    </row>
    <row r="287" spans="1:15" s="39" customFormat="1" ht="13.5" x14ac:dyDescent="0.2">
      <c r="A287" s="72">
        <v>286</v>
      </c>
      <c r="B287" s="74">
        <v>4004</v>
      </c>
      <c r="C287" s="74">
        <v>40</v>
      </c>
      <c r="D287" s="73" t="s">
        <v>16</v>
      </c>
      <c r="E287" s="73">
        <v>662</v>
      </c>
      <c r="F287" s="73">
        <v>50</v>
      </c>
      <c r="G287" s="73">
        <f t="shared" si="24"/>
        <v>712</v>
      </c>
      <c r="H287" s="73">
        <f t="shared" si="25"/>
        <v>783.2</v>
      </c>
      <c r="I287" s="91">
        <f>I286</f>
        <v>27620</v>
      </c>
      <c r="J287" s="83">
        <f t="shared" si="26"/>
        <v>19665440</v>
      </c>
      <c r="K287" s="84">
        <f t="shared" si="27"/>
        <v>21435330</v>
      </c>
      <c r="L287" s="92">
        <f t="shared" si="28"/>
        <v>53500</v>
      </c>
      <c r="M287" s="84">
        <f t="shared" si="29"/>
        <v>2506240</v>
      </c>
      <c r="N287" s="38"/>
      <c r="O287" s="38"/>
    </row>
    <row r="288" spans="1:15" s="39" customFormat="1" ht="13.5" x14ac:dyDescent="0.2">
      <c r="A288" s="72">
        <v>287</v>
      </c>
      <c r="B288" s="74">
        <v>4005</v>
      </c>
      <c r="C288" s="74">
        <v>40</v>
      </c>
      <c r="D288" s="73" t="s">
        <v>16</v>
      </c>
      <c r="E288" s="73">
        <v>608</v>
      </c>
      <c r="F288" s="73">
        <v>46</v>
      </c>
      <c r="G288" s="73">
        <f t="shared" si="24"/>
        <v>654</v>
      </c>
      <c r="H288" s="73">
        <f t="shared" si="25"/>
        <v>719.40000000000009</v>
      </c>
      <c r="I288" s="91">
        <f>I287</f>
        <v>27620</v>
      </c>
      <c r="J288" s="83">
        <f t="shared" si="26"/>
        <v>18063480</v>
      </c>
      <c r="K288" s="84">
        <f t="shared" si="27"/>
        <v>19689193</v>
      </c>
      <c r="L288" s="92">
        <f t="shared" si="28"/>
        <v>49000</v>
      </c>
      <c r="M288" s="84">
        <f t="shared" si="29"/>
        <v>2302080.0000000005</v>
      </c>
      <c r="N288" s="38"/>
      <c r="O288" s="38"/>
    </row>
    <row r="289" spans="1:15" s="39" customFormat="1" ht="13.5" x14ac:dyDescent="0.2">
      <c r="A289" s="72">
        <v>288</v>
      </c>
      <c r="B289" s="74">
        <v>4006</v>
      </c>
      <c r="C289" s="74">
        <v>40</v>
      </c>
      <c r="D289" s="73" t="s">
        <v>16</v>
      </c>
      <c r="E289" s="73">
        <v>608</v>
      </c>
      <c r="F289" s="73">
        <v>46</v>
      </c>
      <c r="G289" s="73">
        <f t="shared" si="24"/>
        <v>654</v>
      </c>
      <c r="H289" s="73">
        <f t="shared" si="25"/>
        <v>719.40000000000009</v>
      </c>
      <c r="I289" s="91">
        <f>I288</f>
        <v>27620</v>
      </c>
      <c r="J289" s="83">
        <f t="shared" si="26"/>
        <v>18063480</v>
      </c>
      <c r="K289" s="84">
        <f t="shared" si="27"/>
        <v>19689193</v>
      </c>
      <c r="L289" s="92">
        <f t="shared" si="28"/>
        <v>49000</v>
      </c>
      <c r="M289" s="84">
        <f t="shared" si="29"/>
        <v>2302080.0000000005</v>
      </c>
      <c r="N289" s="38"/>
      <c r="O289" s="38"/>
    </row>
    <row r="290" spans="1:15" s="39" customFormat="1" ht="13.5" x14ac:dyDescent="0.2">
      <c r="A290" s="72">
        <v>289</v>
      </c>
      <c r="B290" s="74">
        <v>4007</v>
      </c>
      <c r="C290" s="74">
        <v>40</v>
      </c>
      <c r="D290" s="73" t="s">
        <v>16</v>
      </c>
      <c r="E290" s="73">
        <v>538</v>
      </c>
      <c r="F290" s="73">
        <v>14</v>
      </c>
      <c r="G290" s="73">
        <f t="shared" si="24"/>
        <v>552</v>
      </c>
      <c r="H290" s="73">
        <f t="shared" si="25"/>
        <v>607.20000000000005</v>
      </c>
      <c r="I290" s="91">
        <f>I289</f>
        <v>27620</v>
      </c>
      <c r="J290" s="83">
        <f t="shared" si="26"/>
        <v>15246240</v>
      </c>
      <c r="K290" s="84">
        <f t="shared" si="27"/>
        <v>16618402</v>
      </c>
      <c r="L290" s="92">
        <f t="shared" si="28"/>
        <v>41500</v>
      </c>
      <c r="M290" s="84">
        <f t="shared" si="29"/>
        <v>1943040.0000000002</v>
      </c>
      <c r="N290" s="38"/>
      <c r="O290" s="38"/>
    </row>
    <row r="291" spans="1:15" s="39" customFormat="1" ht="13.5" x14ac:dyDescent="0.2">
      <c r="A291" s="72">
        <v>290</v>
      </c>
      <c r="B291" s="74">
        <v>4008</v>
      </c>
      <c r="C291" s="74">
        <v>40</v>
      </c>
      <c r="D291" s="73" t="s">
        <v>16</v>
      </c>
      <c r="E291" s="73">
        <v>538</v>
      </c>
      <c r="F291" s="73">
        <v>14</v>
      </c>
      <c r="G291" s="73">
        <f t="shared" si="24"/>
        <v>552</v>
      </c>
      <c r="H291" s="73">
        <f t="shared" si="25"/>
        <v>607.20000000000005</v>
      </c>
      <c r="I291" s="91">
        <f>I290</f>
        <v>27620</v>
      </c>
      <c r="J291" s="83">
        <f t="shared" si="26"/>
        <v>15246240</v>
      </c>
      <c r="K291" s="84">
        <f t="shared" si="27"/>
        <v>16618402</v>
      </c>
      <c r="L291" s="92">
        <f t="shared" si="28"/>
        <v>41500</v>
      </c>
      <c r="M291" s="84">
        <f t="shared" si="29"/>
        <v>1943040.0000000002</v>
      </c>
      <c r="N291" s="38"/>
      <c r="O291" s="38"/>
    </row>
    <row r="292" spans="1:15" s="39" customFormat="1" ht="13.5" x14ac:dyDescent="0.2">
      <c r="A292" s="72">
        <v>291</v>
      </c>
      <c r="B292" s="74">
        <v>4101</v>
      </c>
      <c r="C292" s="74">
        <v>41</v>
      </c>
      <c r="D292" s="73" t="s">
        <v>16</v>
      </c>
      <c r="E292" s="73">
        <v>608</v>
      </c>
      <c r="F292" s="73">
        <v>46</v>
      </c>
      <c r="G292" s="73">
        <f t="shared" si="24"/>
        <v>654</v>
      </c>
      <c r="H292" s="73">
        <f t="shared" si="25"/>
        <v>719.40000000000009</v>
      </c>
      <c r="I292" s="91">
        <f>I291+80</f>
        <v>27700</v>
      </c>
      <c r="J292" s="83">
        <f t="shared" si="26"/>
        <v>18115800</v>
      </c>
      <c r="K292" s="84">
        <f t="shared" si="27"/>
        <v>19746222</v>
      </c>
      <c r="L292" s="92">
        <f t="shared" si="28"/>
        <v>49500</v>
      </c>
      <c r="M292" s="84">
        <f t="shared" si="29"/>
        <v>2302080.0000000005</v>
      </c>
      <c r="N292" s="38"/>
      <c r="O292" s="38"/>
    </row>
    <row r="293" spans="1:15" s="39" customFormat="1" ht="13.5" x14ac:dyDescent="0.2">
      <c r="A293" s="72">
        <v>292</v>
      </c>
      <c r="B293" s="74">
        <v>4102</v>
      </c>
      <c r="C293" s="74">
        <v>41</v>
      </c>
      <c r="D293" s="73" t="s">
        <v>16</v>
      </c>
      <c r="E293" s="73">
        <v>608</v>
      </c>
      <c r="F293" s="73">
        <v>46</v>
      </c>
      <c r="G293" s="73">
        <f t="shared" si="24"/>
        <v>654</v>
      </c>
      <c r="H293" s="73">
        <f t="shared" si="25"/>
        <v>719.40000000000009</v>
      </c>
      <c r="I293" s="91">
        <f>I292</f>
        <v>27700</v>
      </c>
      <c r="J293" s="83">
        <f t="shared" si="26"/>
        <v>18115800</v>
      </c>
      <c r="K293" s="84">
        <f t="shared" si="27"/>
        <v>19746222</v>
      </c>
      <c r="L293" s="92">
        <f t="shared" si="28"/>
        <v>49500</v>
      </c>
      <c r="M293" s="84">
        <f t="shared" si="29"/>
        <v>2302080.0000000005</v>
      </c>
      <c r="N293" s="38"/>
      <c r="O293" s="38"/>
    </row>
    <row r="294" spans="1:15" s="39" customFormat="1" ht="13.5" x14ac:dyDescent="0.2">
      <c r="A294" s="72">
        <v>293</v>
      </c>
      <c r="B294" s="74">
        <v>4103</v>
      </c>
      <c r="C294" s="74">
        <v>41</v>
      </c>
      <c r="D294" s="73" t="s">
        <v>16</v>
      </c>
      <c r="E294" s="73">
        <v>662</v>
      </c>
      <c r="F294" s="73">
        <v>50</v>
      </c>
      <c r="G294" s="73">
        <f t="shared" si="24"/>
        <v>712</v>
      </c>
      <c r="H294" s="73">
        <f t="shared" si="25"/>
        <v>783.2</v>
      </c>
      <c r="I294" s="91">
        <f>I293</f>
        <v>27700</v>
      </c>
      <c r="J294" s="83">
        <f t="shared" si="26"/>
        <v>19722400</v>
      </c>
      <c r="K294" s="84">
        <f t="shared" si="27"/>
        <v>21497416</v>
      </c>
      <c r="L294" s="92">
        <f t="shared" si="28"/>
        <v>53500</v>
      </c>
      <c r="M294" s="84">
        <f t="shared" si="29"/>
        <v>2506240</v>
      </c>
      <c r="N294" s="38"/>
      <c r="O294" s="38"/>
    </row>
    <row r="295" spans="1:15" s="39" customFormat="1" ht="13.5" x14ac:dyDescent="0.2">
      <c r="A295" s="72">
        <v>294</v>
      </c>
      <c r="B295" s="74">
        <v>4104</v>
      </c>
      <c r="C295" s="74">
        <v>41</v>
      </c>
      <c r="D295" s="73" t="s">
        <v>16</v>
      </c>
      <c r="E295" s="73">
        <v>662</v>
      </c>
      <c r="F295" s="73">
        <v>50</v>
      </c>
      <c r="G295" s="73">
        <f t="shared" si="24"/>
        <v>712</v>
      </c>
      <c r="H295" s="73">
        <f t="shared" si="25"/>
        <v>783.2</v>
      </c>
      <c r="I295" s="91">
        <f>I294</f>
        <v>27700</v>
      </c>
      <c r="J295" s="83">
        <f t="shared" si="26"/>
        <v>19722400</v>
      </c>
      <c r="K295" s="84">
        <f t="shared" si="27"/>
        <v>21497416</v>
      </c>
      <c r="L295" s="92">
        <f t="shared" si="28"/>
        <v>53500</v>
      </c>
      <c r="M295" s="84">
        <f t="shared" si="29"/>
        <v>2506240</v>
      </c>
      <c r="N295" s="38"/>
      <c r="O295" s="38"/>
    </row>
    <row r="296" spans="1:15" s="39" customFormat="1" ht="13.5" x14ac:dyDescent="0.2">
      <c r="A296" s="72">
        <v>295</v>
      </c>
      <c r="B296" s="74">
        <v>4105</v>
      </c>
      <c r="C296" s="74">
        <v>41</v>
      </c>
      <c r="D296" s="73" t="s">
        <v>16</v>
      </c>
      <c r="E296" s="73">
        <v>608</v>
      </c>
      <c r="F296" s="73">
        <v>46</v>
      </c>
      <c r="G296" s="73">
        <f t="shared" si="24"/>
        <v>654</v>
      </c>
      <c r="H296" s="73">
        <f t="shared" si="25"/>
        <v>719.40000000000009</v>
      </c>
      <c r="I296" s="91">
        <f>I295</f>
        <v>27700</v>
      </c>
      <c r="J296" s="83">
        <f t="shared" si="26"/>
        <v>18115800</v>
      </c>
      <c r="K296" s="84">
        <f t="shared" si="27"/>
        <v>19746222</v>
      </c>
      <c r="L296" s="92">
        <f t="shared" si="28"/>
        <v>49500</v>
      </c>
      <c r="M296" s="84">
        <f t="shared" si="29"/>
        <v>2302080.0000000005</v>
      </c>
      <c r="N296" s="38"/>
      <c r="O296" s="38"/>
    </row>
    <row r="297" spans="1:15" s="39" customFormat="1" ht="13.5" x14ac:dyDescent="0.2">
      <c r="A297" s="72">
        <v>296</v>
      </c>
      <c r="B297" s="74">
        <v>4106</v>
      </c>
      <c r="C297" s="74">
        <v>41</v>
      </c>
      <c r="D297" s="73" t="s">
        <v>16</v>
      </c>
      <c r="E297" s="73">
        <v>608</v>
      </c>
      <c r="F297" s="73">
        <v>46</v>
      </c>
      <c r="G297" s="73">
        <f t="shared" si="24"/>
        <v>654</v>
      </c>
      <c r="H297" s="73">
        <f t="shared" si="25"/>
        <v>719.40000000000009</v>
      </c>
      <c r="I297" s="91">
        <f>I296</f>
        <v>27700</v>
      </c>
      <c r="J297" s="83">
        <f t="shared" si="26"/>
        <v>18115800</v>
      </c>
      <c r="K297" s="84">
        <f t="shared" si="27"/>
        <v>19746222</v>
      </c>
      <c r="L297" s="92">
        <f t="shared" si="28"/>
        <v>49500</v>
      </c>
      <c r="M297" s="84">
        <f t="shared" si="29"/>
        <v>2302080.0000000005</v>
      </c>
      <c r="N297" s="38"/>
      <c r="O297" s="38"/>
    </row>
    <row r="298" spans="1:15" s="39" customFormat="1" ht="13.5" x14ac:dyDescent="0.2">
      <c r="A298" s="72">
        <v>297</v>
      </c>
      <c r="B298" s="74">
        <v>4107</v>
      </c>
      <c r="C298" s="74">
        <v>41</v>
      </c>
      <c r="D298" s="73" t="s">
        <v>16</v>
      </c>
      <c r="E298" s="73">
        <v>538</v>
      </c>
      <c r="F298" s="73">
        <v>14</v>
      </c>
      <c r="G298" s="73">
        <f t="shared" si="24"/>
        <v>552</v>
      </c>
      <c r="H298" s="73">
        <f t="shared" si="25"/>
        <v>607.20000000000005</v>
      </c>
      <c r="I298" s="91">
        <f>I297</f>
        <v>27700</v>
      </c>
      <c r="J298" s="83">
        <f t="shared" si="26"/>
        <v>15290400</v>
      </c>
      <c r="K298" s="84">
        <f t="shared" si="27"/>
        <v>16666536</v>
      </c>
      <c r="L298" s="92">
        <f t="shared" si="28"/>
        <v>41500</v>
      </c>
      <c r="M298" s="84">
        <f t="shared" si="29"/>
        <v>1943040.0000000002</v>
      </c>
      <c r="N298" s="38"/>
      <c r="O298" s="38"/>
    </row>
    <row r="299" spans="1:15" s="39" customFormat="1" ht="13.5" x14ac:dyDescent="0.2">
      <c r="A299" s="72">
        <v>298</v>
      </c>
      <c r="B299" s="74">
        <v>4108</v>
      </c>
      <c r="C299" s="74">
        <v>41</v>
      </c>
      <c r="D299" s="73" t="s">
        <v>16</v>
      </c>
      <c r="E299" s="73">
        <v>538</v>
      </c>
      <c r="F299" s="73">
        <v>14</v>
      </c>
      <c r="G299" s="73">
        <f t="shared" si="24"/>
        <v>552</v>
      </c>
      <c r="H299" s="73">
        <f t="shared" si="25"/>
        <v>607.20000000000005</v>
      </c>
      <c r="I299" s="91">
        <f>I298</f>
        <v>27700</v>
      </c>
      <c r="J299" s="83">
        <f t="shared" si="26"/>
        <v>15290400</v>
      </c>
      <c r="K299" s="84">
        <f t="shared" si="27"/>
        <v>16666536</v>
      </c>
      <c r="L299" s="92">
        <f t="shared" si="28"/>
        <v>41500</v>
      </c>
      <c r="M299" s="84">
        <f t="shared" si="29"/>
        <v>1943040.0000000002</v>
      </c>
      <c r="N299" s="38"/>
      <c r="O299" s="38"/>
    </row>
    <row r="300" spans="1:15" s="39" customFormat="1" ht="13.5" x14ac:dyDescent="0.2">
      <c r="A300" s="72">
        <v>299</v>
      </c>
      <c r="B300" s="74">
        <v>4201</v>
      </c>
      <c r="C300" s="74">
        <v>42</v>
      </c>
      <c r="D300" s="73" t="s">
        <v>16</v>
      </c>
      <c r="E300" s="73">
        <v>608</v>
      </c>
      <c r="F300" s="73">
        <v>46</v>
      </c>
      <c r="G300" s="73">
        <f t="shared" si="24"/>
        <v>654</v>
      </c>
      <c r="H300" s="73">
        <f t="shared" si="25"/>
        <v>719.40000000000009</v>
      </c>
      <c r="I300" s="91">
        <f>I299+80</f>
        <v>27780</v>
      </c>
      <c r="J300" s="83">
        <f t="shared" si="26"/>
        <v>18168120</v>
      </c>
      <c r="K300" s="84">
        <f t="shared" si="27"/>
        <v>19803251</v>
      </c>
      <c r="L300" s="92">
        <f t="shared" si="28"/>
        <v>49500</v>
      </c>
      <c r="M300" s="84">
        <f t="shared" si="29"/>
        <v>2302080.0000000005</v>
      </c>
      <c r="N300" s="38"/>
      <c r="O300" s="38"/>
    </row>
    <row r="301" spans="1:15" s="39" customFormat="1" ht="13.5" x14ac:dyDescent="0.2">
      <c r="A301" s="72">
        <v>300</v>
      </c>
      <c r="B301" s="74">
        <v>4202</v>
      </c>
      <c r="C301" s="74">
        <v>42</v>
      </c>
      <c r="D301" s="73" t="s">
        <v>16</v>
      </c>
      <c r="E301" s="73">
        <v>608</v>
      </c>
      <c r="F301" s="73">
        <v>46</v>
      </c>
      <c r="G301" s="73">
        <f t="shared" si="24"/>
        <v>654</v>
      </c>
      <c r="H301" s="73">
        <f t="shared" si="25"/>
        <v>719.40000000000009</v>
      </c>
      <c r="I301" s="91">
        <f>I300</f>
        <v>27780</v>
      </c>
      <c r="J301" s="83">
        <f t="shared" si="26"/>
        <v>18168120</v>
      </c>
      <c r="K301" s="84">
        <f t="shared" si="27"/>
        <v>19803251</v>
      </c>
      <c r="L301" s="92">
        <f t="shared" si="28"/>
        <v>49500</v>
      </c>
      <c r="M301" s="84">
        <f t="shared" si="29"/>
        <v>2302080.0000000005</v>
      </c>
      <c r="N301" s="38"/>
      <c r="O301" s="38"/>
    </row>
    <row r="302" spans="1:15" s="39" customFormat="1" ht="13.5" x14ac:dyDescent="0.2">
      <c r="A302" s="72">
        <v>301</v>
      </c>
      <c r="B302" s="74">
        <v>4203</v>
      </c>
      <c r="C302" s="74">
        <v>42</v>
      </c>
      <c r="D302" s="73" t="s">
        <v>16</v>
      </c>
      <c r="E302" s="73">
        <v>662</v>
      </c>
      <c r="F302" s="73">
        <v>50</v>
      </c>
      <c r="G302" s="73">
        <f t="shared" si="24"/>
        <v>712</v>
      </c>
      <c r="H302" s="73">
        <f t="shared" si="25"/>
        <v>783.2</v>
      </c>
      <c r="I302" s="91">
        <f>I301</f>
        <v>27780</v>
      </c>
      <c r="J302" s="83">
        <f t="shared" si="26"/>
        <v>19779360</v>
      </c>
      <c r="K302" s="84">
        <f t="shared" si="27"/>
        <v>21559502</v>
      </c>
      <c r="L302" s="92">
        <f t="shared" si="28"/>
        <v>54000</v>
      </c>
      <c r="M302" s="84">
        <f t="shared" si="29"/>
        <v>2506240</v>
      </c>
      <c r="N302" s="38"/>
      <c r="O302" s="38"/>
    </row>
    <row r="303" spans="1:15" s="39" customFormat="1" ht="13.5" x14ac:dyDescent="0.2">
      <c r="A303" s="72">
        <v>302</v>
      </c>
      <c r="B303" s="74">
        <v>4204</v>
      </c>
      <c r="C303" s="74">
        <v>42</v>
      </c>
      <c r="D303" s="73" t="s">
        <v>16</v>
      </c>
      <c r="E303" s="73">
        <v>662</v>
      </c>
      <c r="F303" s="73">
        <v>50</v>
      </c>
      <c r="G303" s="73">
        <f t="shared" si="24"/>
        <v>712</v>
      </c>
      <c r="H303" s="73">
        <f t="shared" si="25"/>
        <v>783.2</v>
      </c>
      <c r="I303" s="91">
        <f>I302</f>
        <v>27780</v>
      </c>
      <c r="J303" s="83">
        <f t="shared" si="26"/>
        <v>19779360</v>
      </c>
      <c r="K303" s="84">
        <f t="shared" si="27"/>
        <v>21559502</v>
      </c>
      <c r="L303" s="92">
        <f t="shared" si="28"/>
        <v>54000</v>
      </c>
      <c r="M303" s="84">
        <f t="shared" si="29"/>
        <v>2506240</v>
      </c>
      <c r="N303" s="38"/>
      <c r="O303" s="38"/>
    </row>
    <row r="304" spans="1:15" s="39" customFormat="1" ht="13.5" x14ac:dyDescent="0.2">
      <c r="A304" s="72">
        <v>303</v>
      </c>
      <c r="B304" s="74">
        <v>4205</v>
      </c>
      <c r="C304" s="74">
        <v>42</v>
      </c>
      <c r="D304" s="73" t="s">
        <v>16</v>
      </c>
      <c r="E304" s="73">
        <v>608</v>
      </c>
      <c r="F304" s="73">
        <v>46</v>
      </c>
      <c r="G304" s="73">
        <f t="shared" si="24"/>
        <v>654</v>
      </c>
      <c r="H304" s="73">
        <f t="shared" si="25"/>
        <v>719.40000000000009</v>
      </c>
      <c r="I304" s="91">
        <f>I303</f>
        <v>27780</v>
      </c>
      <c r="J304" s="83">
        <f t="shared" si="26"/>
        <v>18168120</v>
      </c>
      <c r="K304" s="84">
        <f t="shared" si="27"/>
        <v>19803251</v>
      </c>
      <c r="L304" s="92">
        <f t="shared" si="28"/>
        <v>49500</v>
      </c>
      <c r="M304" s="84">
        <f t="shared" si="29"/>
        <v>2302080.0000000005</v>
      </c>
      <c r="N304" s="38"/>
      <c r="O304" s="38"/>
    </row>
    <row r="305" spans="1:15" s="39" customFormat="1" ht="13.5" x14ac:dyDescent="0.2">
      <c r="A305" s="72">
        <v>304</v>
      </c>
      <c r="B305" s="74">
        <v>4206</v>
      </c>
      <c r="C305" s="74">
        <v>42</v>
      </c>
      <c r="D305" s="73" t="s">
        <v>16</v>
      </c>
      <c r="E305" s="73">
        <v>608</v>
      </c>
      <c r="F305" s="73">
        <v>46</v>
      </c>
      <c r="G305" s="73">
        <f t="shared" si="24"/>
        <v>654</v>
      </c>
      <c r="H305" s="73">
        <f t="shared" si="25"/>
        <v>719.40000000000009</v>
      </c>
      <c r="I305" s="91">
        <f>I304</f>
        <v>27780</v>
      </c>
      <c r="J305" s="83">
        <f t="shared" si="26"/>
        <v>18168120</v>
      </c>
      <c r="K305" s="84">
        <f t="shared" si="27"/>
        <v>19803251</v>
      </c>
      <c r="L305" s="92">
        <f t="shared" si="28"/>
        <v>49500</v>
      </c>
      <c r="M305" s="84">
        <f t="shared" si="29"/>
        <v>2302080.0000000005</v>
      </c>
      <c r="N305" s="38"/>
      <c r="O305" s="38"/>
    </row>
    <row r="306" spans="1:15" s="39" customFormat="1" ht="13.5" x14ac:dyDescent="0.2">
      <c r="A306" s="72">
        <v>305</v>
      </c>
      <c r="B306" s="74">
        <v>4207</v>
      </c>
      <c r="C306" s="74">
        <v>42</v>
      </c>
      <c r="D306" s="73" t="s">
        <v>16</v>
      </c>
      <c r="E306" s="73">
        <v>538</v>
      </c>
      <c r="F306" s="73">
        <v>14</v>
      </c>
      <c r="G306" s="73">
        <f t="shared" si="24"/>
        <v>552</v>
      </c>
      <c r="H306" s="73">
        <f t="shared" si="25"/>
        <v>607.20000000000005</v>
      </c>
      <c r="I306" s="91">
        <f>I305</f>
        <v>27780</v>
      </c>
      <c r="J306" s="83">
        <f t="shared" si="26"/>
        <v>15334560</v>
      </c>
      <c r="K306" s="84">
        <f t="shared" si="27"/>
        <v>16714670</v>
      </c>
      <c r="L306" s="92">
        <f t="shared" si="28"/>
        <v>42000</v>
      </c>
      <c r="M306" s="84">
        <f t="shared" si="29"/>
        <v>1943040.0000000002</v>
      </c>
      <c r="N306" s="38"/>
      <c r="O306" s="38"/>
    </row>
    <row r="307" spans="1:15" s="39" customFormat="1" ht="13.5" x14ac:dyDescent="0.2">
      <c r="A307" s="72">
        <v>306</v>
      </c>
      <c r="B307" s="74">
        <v>4208</v>
      </c>
      <c r="C307" s="74">
        <v>42</v>
      </c>
      <c r="D307" s="73" t="s">
        <v>16</v>
      </c>
      <c r="E307" s="73">
        <v>538</v>
      </c>
      <c r="F307" s="73">
        <v>14</v>
      </c>
      <c r="G307" s="73">
        <f t="shared" si="24"/>
        <v>552</v>
      </c>
      <c r="H307" s="73">
        <f t="shared" si="25"/>
        <v>607.20000000000005</v>
      </c>
      <c r="I307" s="91">
        <f>I306</f>
        <v>27780</v>
      </c>
      <c r="J307" s="83">
        <f t="shared" si="26"/>
        <v>15334560</v>
      </c>
      <c r="K307" s="84">
        <f t="shared" si="27"/>
        <v>16714670</v>
      </c>
      <c r="L307" s="92">
        <f t="shared" si="28"/>
        <v>42000</v>
      </c>
      <c r="M307" s="84">
        <f t="shared" si="29"/>
        <v>1943040.0000000002</v>
      </c>
      <c r="N307" s="38"/>
      <c r="O307" s="38"/>
    </row>
    <row r="308" spans="1:15" s="39" customFormat="1" ht="13.5" x14ac:dyDescent="0.2">
      <c r="A308" s="72">
        <v>307</v>
      </c>
      <c r="B308" s="74">
        <v>4301</v>
      </c>
      <c r="C308" s="74">
        <v>43</v>
      </c>
      <c r="D308" s="73" t="s">
        <v>16</v>
      </c>
      <c r="E308" s="73">
        <v>608</v>
      </c>
      <c r="F308" s="73">
        <v>46</v>
      </c>
      <c r="G308" s="73">
        <f t="shared" si="24"/>
        <v>654</v>
      </c>
      <c r="H308" s="73">
        <f t="shared" si="25"/>
        <v>719.40000000000009</v>
      </c>
      <c r="I308" s="91">
        <f>I307+80</f>
        <v>27860</v>
      </c>
      <c r="J308" s="83">
        <f t="shared" si="26"/>
        <v>18220440</v>
      </c>
      <c r="K308" s="84">
        <f t="shared" si="27"/>
        <v>19860280</v>
      </c>
      <c r="L308" s="92">
        <f t="shared" si="28"/>
        <v>49500</v>
      </c>
      <c r="M308" s="84">
        <f t="shared" si="29"/>
        <v>2302080.0000000005</v>
      </c>
      <c r="N308" s="38"/>
      <c r="O308" s="38"/>
    </row>
    <row r="309" spans="1:15" s="39" customFormat="1" ht="13.5" x14ac:dyDescent="0.2">
      <c r="A309" s="72">
        <v>308</v>
      </c>
      <c r="B309" s="74">
        <v>4302</v>
      </c>
      <c r="C309" s="74">
        <v>43</v>
      </c>
      <c r="D309" s="73" t="s">
        <v>16</v>
      </c>
      <c r="E309" s="73">
        <v>608</v>
      </c>
      <c r="F309" s="73">
        <v>46</v>
      </c>
      <c r="G309" s="73">
        <f t="shared" si="24"/>
        <v>654</v>
      </c>
      <c r="H309" s="73">
        <f t="shared" si="25"/>
        <v>719.40000000000009</v>
      </c>
      <c r="I309" s="91">
        <f>I308</f>
        <v>27860</v>
      </c>
      <c r="J309" s="83">
        <f t="shared" si="26"/>
        <v>18220440</v>
      </c>
      <c r="K309" s="84">
        <f t="shared" si="27"/>
        <v>19860280</v>
      </c>
      <c r="L309" s="92">
        <f t="shared" si="28"/>
        <v>49500</v>
      </c>
      <c r="M309" s="84">
        <f t="shared" si="29"/>
        <v>2302080.0000000005</v>
      </c>
      <c r="N309" s="38"/>
      <c r="O309" s="38"/>
    </row>
    <row r="310" spans="1:15" s="39" customFormat="1" ht="13.5" x14ac:dyDescent="0.2">
      <c r="A310" s="72">
        <v>309</v>
      </c>
      <c r="B310" s="74">
        <v>4303</v>
      </c>
      <c r="C310" s="74">
        <v>43</v>
      </c>
      <c r="D310" s="73" t="s">
        <v>16</v>
      </c>
      <c r="E310" s="73">
        <v>662</v>
      </c>
      <c r="F310" s="73">
        <v>50</v>
      </c>
      <c r="G310" s="73">
        <f t="shared" si="24"/>
        <v>712</v>
      </c>
      <c r="H310" s="73">
        <f t="shared" si="25"/>
        <v>783.2</v>
      </c>
      <c r="I310" s="91">
        <f>I309</f>
        <v>27860</v>
      </c>
      <c r="J310" s="83">
        <f t="shared" si="26"/>
        <v>19836320</v>
      </c>
      <c r="K310" s="84">
        <f t="shared" si="27"/>
        <v>21621589</v>
      </c>
      <c r="L310" s="92">
        <f t="shared" si="28"/>
        <v>54000</v>
      </c>
      <c r="M310" s="84">
        <f t="shared" si="29"/>
        <v>2506240</v>
      </c>
      <c r="N310" s="38"/>
      <c r="O310" s="38"/>
    </row>
    <row r="311" spans="1:15" s="39" customFormat="1" ht="13.5" x14ac:dyDescent="0.2">
      <c r="A311" s="72">
        <v>310</v>
      </c>
      <c r="B311" s="74">
        <v>4304</v>
      </c>
      <c r="C311" s="74">
        <v>43</v>
      </c>
      <c r="D311" s="73" t="s">
        <v>16</v>
      </c>
      <c r="E311" s="73">
        <v>662</v>
      </c>
      <c r="F311" s="73">
        <v>50</v>
      </c>
      <c r="G311" s="73">
        <f t="shared" si="24"/>
        <v>712</v>
      </c>
      <c r="H311" s="73">
        <f t="shared" si="25"/>
        <v>783.2</v>
      </c>
      <c r="I311" s="91">
        <f>I310</f>
        <v>27860</v>
      </c>
      <c r="J311" s="83">
        <f t="shared" si="26"/>
        <v>19836320</v>
      </c>
      <c r="K311" s="84">
        <f t="shared" si="27"/>
        <v>21621589</v>
      </c>
      <c r="L311" s="92">
        <f t="shared" si="28"/>
        <v>54000</v>
      </c>
      <c r="M311" s="84">
        <f t="shared" si="29"/>
        <v>2506240</v>
      </c>
      <c r="N311" s="38"/>
      <c r="O311" s="38"/>
    </row>
    <row r="312" spans="1:15" s="39" customFormat="1" ht="13.5" x14ac:dyDescent="0.2">
      <c r="A312" s="72">
        <v>311</v>
      </c>
      <c r="B312" s="74">
        <v>4306</v>
      </c>
      <c r="C312" s="74">
        <v>43</v>
      </c>
      <c r="D312" s="73" t="s">
        <v>16</v>
      </c>
      <c r="E312" s="73">
        <v>744</v>
      </c>
      <c r="F312" s="73">
        <v>78</v>
      </c>
      <c r="G312" s="73">
        <f t="shared" ref="G312:G314" si="30">E312+F312</f>
        <v>822</v>
      </c>
      <c r="H312" s="73">
        <f t="shared" ref="H312:H314" si="31">G312*1.1</f>
        <v>904.2</v>
      </c>
      <c r="I312" s="91">
        <f>I311</f>
        <v>27860</v>
      </c>
      <c r="J312" s="83">
        <f t="shared" si="26"/>
        <v>22900920</v>
      </c>
      <c r="K312" s="84">
        <f t="shared" si="27"/>
        <v>24962003</v>
      </c>
      <c r="L312" s="92">
        <f t="shared" si="28"/>
        <v>62500</v>
      </c>
      <c r="M312" s="84">
        <f t="shared" si="29"/>
        <v>2893440</v>
      </c>
      <c r="N312" s="38"/>
      <c r="O312" s="38"/>
    </row>
    <row r="313" spans="1:15" s="39" customFormat="1" ht="13.5" x14ac:dyDescent="0.2">
      <c r="A313" s="72">
        <v>312</v>
      </c>
      <c r="B313" s="74">
        <v>4307</v>
      </c>
      <c r="C313" s="74">
        <v>43</v>
      </c>
      <c r="D313" s="73" t="s">
        <v>16</v>
      </c>
      <c r="E313" s="73">
        <v>538</v>
      </c>
      <c r="F313" s="73">
        <v>14</v>
      </c>
      <c r="G313" s="73">
        <f t="shared" si="30"/>
        <v>552</v>
      </c>
      <c r="H313" s="73">
        <f t="shared" si="31"/>
        <v>607.20000000000005</v>
      </c>
      <c r="I313" s="91">
        <f>I312</f>
        <v>27860</v>
      </c>
      <c r="J313" s="83">
        <f t="shared" si="26"/>
        <v>15378720</v>
      </c>
      <c r="K313" s="84">
        <f t="shared" si="27"/>
        <v>16762805</v>
      </c>
      <c r="L313" s="92">
        <f t="shared" si="28"/>
        <v>42000</v>
      </c>
      <c r="M313" s="84">
        <f t="shared" si="29"/>
        <v>1943040.0000000002</v>
      </c>
      <c r="N313" s="38"/>
      <c r="O313" s="38"/>
    </row>
    <row r="314" spans="1:15" s="39" customFormat="1" ht="13.5" x14ac:dyDescent="0.2">
      <c r="A314" s="72">
        <v>313</v>
      </c>
      <c r="B314" s="74">
        <v>4308</v>
      </c>
      <c r="C314" s="74">
        <v>43</v>
      </c>
      <c r="D314" s="73" t="s">
        <v>16</v>
      </c>
      <c r="E314" s="73">
        <v>538</v>
      </c>
      <c r="F314" s="73">
        <v>14</v>
      </c>
      <c r="G314" s="73">
        <f t="shared" si="30"/>
        <v>552</v>
      </c>
      <c r="H314" s="73">
        <f t="shared" si="31"/>
        <v>607.20000000000005</v>
      </c>
      <c r="I314" s="91">
        <f>I313</f>
        <v>27860</v>
      </c>
      <c r="J314" s="83">
        <f t="shared" si="26"/>
        <v>15378720</v>
      </c>
      <c r="K314" s="84">
        <f t="shared" si="27"/>
        <v>16762805</v>
      </c>
      <c r="L314" s="92">
        <f t="shared" si="28"/>
        <v>42000</v>
      </c>
      <c r="M314" s="84">
        <f t="shared" si="29"/>
        <v>1943040.0000000002</v>
      </c>
      <c r="N314" s="38"/>
      <c r="O314" s="38"/>
    </row>
    <row r="315" spans="1:15" x14ac:dyDescent="0.3">
      <c r="A315" s="75" t="s">
        <v>19</v>
      </c>
      <c r="B315" s="76"/>
      <c r="C315" s="76"/>
      <c r="D315" s="77"/>
      <c r="E315" s="71">
        <f t="shared" ref="E315:H315" si="32">SUM(E2:E314)</f>
        <v>188412</v>
      </c>
      <c r="F315" s="71">
        <f t="shared" si="32"/>
        <v>12014</v>
      </c>
      <c r="G315" s="71">
        <f t="shared" si="32"/>
        <v>200426</v>
      </c>
      <c r="H315" s="71">
        <f t="shared" si="32"/>
        <v>220468.60000000015</v>
      </c>
      <c r="I315" s="91"/>
      <c r="J315" s="87">
        <f t="shared" ref="J315:K315" si="33">SUM(J2:J314)</f>
        <v>5265226760</v>
      </c>
      <c r="K315" s="87">
        <f t="shared" si="33"/>
        <v>5739097169</v>
      </c>
      <c r="L315" s="93"/>
      <c r="M315" s="89">
        <f>SUM(M2:M314)</f>
        <v>705499520</v>
      </c>
      <c r="N315" s="20"/>
    </row>
    <row r="316" spans="1:15" x14ac:dyDescent="0.3">
      <c r="H316" s="70"/>
    </row>
  </sheetData>
  <mergeCells count="1">
    <mergeCell ref="A315:D31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"/>
  <sheetViews>
    <sheetView zoomScale="115" zoomScaleNormal="115" workbookViewId="0">
      <selection activeCell="J7" sqref="J7"/>
    </sheetView>
  </sheetViews>
  <sheetFormatPr defaultRowHeight="15" x14ac:dyDescent="0.25"/>
  <cols>
    <col min="1" max="1" width="9.140625" style="7"/>
    <col min="2" max="2" width="17.5703125" style="9" customWidth="1"/>
    <col min="3" max="3" width="13.7109375" style="9" customWidth="1"/>
    <col min="4" max="4" width="10.42578125" style="9" customWidth="1"/>
    <col min="5" max="6" width="9.140625" style="9"/>
    <col min="7" max="7" width="19.28515625" style="9" customWidth="1"/>
    <col min="8" max="8" width="21" style="9" customWidth="1"/>
    <col min="10" max="10" width="19.42578125" customWidth="1"/>
  </cols>
  <sheetData>
    <row r="1" spans="1:12" x14ac:dyDescent="0.25">
      <c r="A1" s="17" t="s">
        <v>5</v>
      </c>
      <c r="B1" s="18" t="s">
        <v>11</v>
      </c>
      <c r="C1" s="18"/>
      <c r="D1" s="18" t="s">
        <v>6</v>
      </c>
      <c r="E1" s="18" t="s">
        <v>7</v>
      </c>
      <c r="F1" s="17" t="s">
        <v>8</v>
      </c>
      <c r="G1" s="17" t="s">
        <v>9</v>
      </c>
      <c r="H1" s="17" t="s">
        <v>10</v>
      </c>
      <c r="I1" s="1"/>
      <c r="J1" s="1"/>
      <c r="K1" s="1"/>
      <c r="L1" s="1"/>
    </row>
    <row r="2" spans="1:12" ht="57" customHeight="1" x14ac:dyDescent="0.25">
      <c r="A2" s="42">
        <v>1</v>
      </c>
      <c r="B2" s="42">
        <v>2</v>
      </c>
      <c r="C2" s="43" t="s">
        <v>72</v>
      </c>
      <c r="D2" s="44">
        <f>164+139</f>
        <v>303</v>
      </c>
      <c r="E2" s="45">
        <f>'Tower 2'!G305</f>
        <v>249799</v>
      </c>
      <c r="F2" s="46">
        <f>'Tower 2'!H305</f>
        <v>274778.89999999979</v>
      </c>
      <c r="G2" s="47">
        <f>'Tower 2'!J305</f>
        <v>6594277980</v>
      </c>
      <c r="H2" s="48">
        <f>'Tower 2'!K305</f>
        <v>7187762998</v>
      </c>
      <c r="J2" s="1"/>
      <c r="K2" s="1"/>
      <c r="L2" s="1"/>
    </row>
    <row r="3" spans="1:12" ht="60" customHeight="1" x14ac:dyDescent="0.25">
      <c r="A3" s="42">
        <v>2</v>
      </c>
      <c r="B3" s="42">
        <v>3</v>
      </c>
      <c r="C3" s="43" t="s">
        <v>73</v>
      </c>
      <c r="D3" s="44">
        <v>313</v>
      </c>
      <c r="E3" s="45">
        <f>'Tower 3'!G315</f>
        <v>200426</v>
      </c>
      <c r="F3" s="46">
        <f>'Tower 3'!H315</f>
        <v>220468.60000000015</v>
      </c>
      <c r="G3" s="47">
        <f>'Tower 3'!J315</f>
        <v>5265226760</v>
      </c>
      <c r="H3" s="47">
        <f>'Tower 3'!K315</f>
        <v>5739097169</v>
      </c>
      <c r="J3" s="1"/>
      <c r="K3" s="1"/>
      <c r="L3" s="1"/>
    </row>
    <row r="4" spans="1:12" ht="26.25" customHeight="1" x14ac:dyDescent="0.25">
      <c r="A4" s="78" t="s">
        <v>19</v>
      </c>
      <c r="B4" s="79"/>
      <c r="C4" s="80"/>
      <c r="D4" s="97">
        <f>D2+D3</f>
        <v>616</v>
      </c>
      <c r="E4" s="97">
        <f t="shared" ref="E4:F4" si="0">SUM(E2:E3)</f>
        <v>450225</v>
      </c>
      <c r="F4" s="98">
        <f t="shared" si="0"/>
        <v>495247.49999999994</v>
      </c>
      <c r="G4" s="49">
        <f t="shared" ref="G4:H4" si="1">SUM(G2:G3)</f>
        <v>11859504740</v>
      </c>
      <c r="H4" s="49">
        <f t="shared" si="1"/>
        <v>12926860167</v>
      </c>
      <c r="J4" s="1"/>
      <c r="K4" s="1"/>
      <c r="L4" s="1"/>
    </row>
    <row r="5" spans="1:12" x14ac:dyDescent="0.25">
      <c r="B5" s="7"/>
      <c r="C5" s="7"/>
      <c r="D5" s="7"/>
      <c r="E5" s="7"/>
      <c r="F5" s="7"/>
      <c r="G5" s="7"/>
      <c r="H5" s="7"/>
      <c r="J5" s="2"/>
      <c r="K5" s="1"/>
      <c r="L5" s="1"/>
    </row>
    <row r="6" spans="1:12" x14ac:dyDescent="0.25">
      <c r="A6" s="19"/>
      <c r="I6" s="1"/>
      <c r="J6" s="3"/>
      <c r="K6" s="1"/>
      <c r="L6" s="1"/>
    </row>
    <row r="7" spans="1:12" x14ac:dyDescent="0.25">
      <c r="A7" s="19"/>
      <c r="I7" s="1"/>
      <c r="J7" s="50">
        <f>F4*3200</f>
        <v>1584791999.9999998</v>
      </c>
    </row>
    <row r="8" spans="1:12" x14ac:dyDescent="0.25">
      <c r="J8" s="5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4:AL44"/>
  <sheetViews>
    <sheetView topLeftCell="T10" zoomScale="130" zoomScaleNormal="130" workbookViewId="0">
      <selection activeCell="AK9" sqref="AK9"/>
    </sheetView>
  </sheetViews>
  <sheetFormatPr defaultRowHeight="15" x14ac:dyDescent="0.25"/>
  <cols>
    <col min="4" max="4" width="15.7109375" customWidth="1"/>
    <col min="20" max="20" width="8.7109375" customWidth="1"/>
    <col min="21" max="21" width="6" customWidth="1"/>
  </cols>
  <sheetData>
    <row r="4" spans="4:38" ht="21.75" thickBot="1" x14ac:dyDescent="0.4">
      <c r="D4" s="21"/>
    </row>
    <row r="5" spans="4:38" ht="17.25" thickBot="1" x14ac:dyDescent="0.3">
      <c r="T5" s="22"/>
      <c r="U5" s="22"/>
      <c r="V5" s="22"/>
      <c r="W5" s="22"/>
      <c r="AD5" s="60">
        <v>1</v>
      </c>
      <c r="AE5" s="60" t="s">
        <v>24</v>
      </c>
      <c r="AF5" s="59">
        <v>61.13</v>
      </c>
      <c r="AG5" s="56">
        <f>AF5*10.764</f>
        <v>658.00332000000003</v>
      </c>
      <c r="AH5" s="59">
        <v>48</v>
      </c>
    </row>
    <row r="6" spans="4:38" ht="17.25" thickBot="1" x14ac:dyDescent="0.3">
      <c r="Q6" s="22"/>
      <c r="R6" s="22"/>
      <c r="S6" s="22"/>
      <c r="T6" s="23"/>
      <c r="U6" s="23"/>
      <c r="V6" s="24"/>
      <c r="W6" s="10"/>
      <c r="AD6" s="60">
        <v>2</v>
      </c>
      <c r="AE6" s="60" t="s">
        <v>24</v>
      </c>
      <c r="AF6" s="60">
        <v>60.72</v>
      </c>
      <c r="AG6" s="56">
        <f t="shared" ref="AG6:AG12" si="0">AF6*10.764</f>
        <v>653.59007999999994</v>
      </c>
      <c r="AH6" s="60">
        <v>22</v>
      </c>
    </row>
    <row r="7" spans="4:38" ht="17.25" thickBot="1" x14ac:dyDescent="0.3">
      <c r="Q7" s="25"/>
      <c r="R7" s="25"/>
      <c r="S7" s="25"/>
      <c r="T7" s="23"/>
      <c r="U7" s="23"/>
      <c r="V7" s="24"/>
      <c r="W7" s="10"/>
      <c r="AD7" s="59">
        <v>3</v>
      </c>
      <c r="AE7" s="59" t="s">
        <v>25</v>
      </c>
      <c r="AF7" s="59">
        <v>102.68</v>
      </c>
      <c r="AG7" s="56">
        <f t="shared" si="0"/>
        <v>1105.2475199999999</v>
      </c>
      <c r="AH7" s="59">
        <v>1</v>
      </c>
    </row>
    <row r="8" spans="4:38" ht="17.25" thickBot="1" x14ac:dyDescent="0.3">
      <c r="Q8" s="25"/>
      <c r="R8" s="25"/>
      <c r="S8" s="25"/>
      <c r="T8" s="23"/>
      <c r="U8" s="23"/>
      <c r="V8" s="24"/>
      <c r="W8" s="10"/>
      <c r="AD8" s="59">
        <v>4</v>
      </c>
      <c r="AE8" s="59" t="s">
        <v>24</v>
      </c>
      <c r="AF8" s="59">
        <v>69.08</v>
      </c>
      <c r="AG8" s="56">
        <f t="shared" si="0"/>
        <v>743.57711999999992</v>
      </c>
      <c r="AH8" s="59">
        <v>8</v>
      </c>
      <c r="AJ8">
        <f>70+8</f>
        <v>78</v>
      </c>
      <c r="AK8">
        <v>86</v>
      </c>
      <c r="AL8">
        <f>AJ8+AK8</f>
        <v>164</v>
      </c>
    </row>
    <row r="9" spans="4:38" ht="17.25" thickBot="1" x14ac:dyDescent="0.3">
      <c r="Q9" s="25"/>
      <c r="R9" s="25"/>
      <c r="S9" s="25"/>
      <c r="T9" s="26"/>
      <c r="U9" s="27"/>
      <c r="V9" s="28"/>
      <c r="W9" s="29"/>
      <c r="AD9" s="59">
        <v>5</v>
      </c>
      <c r="AE9" s="59" t="s">
        <v>26</v>
      </c>
      <c r="AF9" s="59">
        <v>85.65</v>
      </c>
      <c r="AG9" s="56">
        <f t="shared" si="0"/>
        <v>921.9366</v>
      </c>
      <c r="AH9" s="59">
        <v>68</v>
      </c>
      <c r="AJ9">
        <v>138</v>
      </c>
      <c r="AK9">
        <v>1</v>
      </c>
      <c r="AL9">
        <f>AJ9+AK9</f>
        <v>139</v>
      </c>
    </row>
    <row r="10" spans="4:38" ht="17.25" thickBot="1" x14ac:dyDescent="0.3">
      <c r="Q10" s="25"/>
      <c r="R10" s="25"/>
      <c r="S10" s="25"/>
      <c r="T10" s="26"/>
      <c r="U10" s="25"/>
      <c r="V10" s="30"/>
      <c r="W10" s="29"/>
      <c r="AD10" s="59">
        <v>6</v>
      </c>
      <c r="AE10" s="59" t="s">
        <v>26</v>
      </c>
      <c r="AF10" s="59">
        <v>78.3</v>
      </c>
      <c r="AG10" s="56">
        <f t="shared" si="0"/>
        <v>842.82119999999986</v>
      </c>
      <c r="AH10" s="59">
        <v>70</v>
      </c>
    </row>
    <row r="11" spans="4:38" ht="17.25" thickBot="1" x14ac:dyDescent="0.3">
      <c r="Q11" s="31"/>
      <c r="R11" s="31"/>
      <c r="S11" s="31"/>
      <c r="T11" s="25"/>
      <c r="U11" s="25"/>
      <c r="V11" s="30"/>
      <c r="W11" s="29"/>
      <c r="AD11" s="59">
        <v>7</v>
      </c>
      <c r="AE11" s="59" t="s">
        <v>24</v>
      </c>
      <c r="AF11" s="59">
        <v>63.35</v>
      </c>
      <c r="AG11" s="56">
        <f t="shared" si="0"/>
        <v>681.89940000000001</v>
      </c>
      <c r="AH11" s="59">
        <v>48</v>
      </c>
    </row>
    <row r="12" spans="4:38" ht="17.25" thickBot="1" x14ac:dyDescent="0.3">
      <c r="T12" s="30"/>
      <c r="U12" s="30"/>
      <c r="V12" s="30"/>
      <c r="W12" s="29"/>
      <c r="AD12" s="59">
        <v>8</v>
      </c>
      <c r="AE12" s="59" t="s">
        <v>24</v>
      </c>
      <c r="AF12" s="59">
        <v>62.93</v>
      </c>
      <c r="AG12" s="56">
        <f t="shared" si="0"/>
        <v>677.37851999999998</v>
      </c>
      <c r="AH12" s="59">
        <v>38</v>
      </c>
    </row>
    <row r="13" spans="4:38" ht="16.5" x14ac:dyDescent="0.25">
      <c r="T13" s="30"/>
      <c r="U13" s="30"/>
      <c r="V13" s="30"/>
      <c r="W13" s="29"/>
      <c r="AH13" s="58">
        <f>SUM(AH5:AH12)</f>
        <v>303</v>
      </c>
    </row>
    <row r="14" spans="4:38" ht="16.5" x14ac:dyDescent="0.25">
      <c r="T14" s="30"/>
      <c r="U14" s="30"/>
      <c r="V14" s="30"/>
      <c r="W14" s="29"/>
    </row>
    <row r="15" spans="4:38" ht="16.5" x14ac:dyDescent="0.25">
      <c r="T15" s="30"/>
      <c r="U15" s="30"/>
      <c r="V15" s="30"/>
      <c r="W15" s="29"/>
    </row>
    <row r="16" spans="4:38" ht="16.5" x14ac:dyDescent="0.25">
      <c r="T16" s="30"/>
      <c r="U16" s="30"/>
      <c r="V16" s="30"/>
      <c r="W16" s="29"/>
    </row>
    <row r="20" spans="20:35" ht="15.75" thickBot="1" x14ac:dyDescent="0.3"/>
    <row r="21" spans="20:35" ht="15.75" thickBot="1" x14ac:dyDescent="0.3">
      <c r="AD21" s="65">
        <v>1</v>
      </c>
      <c r="AE21" s="59" t="s">
        <v>24</v>
      </c>
      <c r="AF21" s="65">
        <v>56.47</v>
      </c>
      <c r="AG21" s="56">
        <f t="shared" ref="AG21:AG26" si="1">AF21*10.764</f>
        <v>607.84307999999999</v>
      </c>
      <c r="AH21" s="65">
        <v>142</v>
      </c>
      <c r="AI21" s="65"/>
    </row>
    <row r="22" spans="20:35" ht="15.75" thickBot="1" x14ac:dyDescent="0.3">
      <c r="AD22" s="65">
        <v>2</v>
      </c>
      <c r="AE22" s="59" t="s">
        <v>24</v>
      </c>
      <c r="AF22" s="65">
        <v>49.99</v>
      </c>
      <c r="AG22" s="56">
        <f t="shared" si="1"/>
        <v>538.09235999999999</v>
      </c>
      <c r="AH22" s="65">
        <v>46</v>
      </c>
      <c r="AI22" s="65"/>
    </row>
    <row r="23" spans="20:35" ht="15.75" thickBot="1" x14ac:dyDescent="0.3">
      <c r="AD23" s="65">
        <v>3</v>
      </c>
      <c r="AE23" s="59" t="s">
        <v>24</v>
      </c>
      <c r="AF23" s="65">
        <v>69.13</v>
      </c>
      <c r="AG23" s="56">
        <f t="shared" si="1"/>
        <v>744.11531999999988</v>
      </c>
      <c r="AH23" s="65">
        <v>1</v>
      </c>
      <c r="AI23" s="65"/>
    </row>
    <row r="24" spans="20:35" ht="15.75" thickBot="1" x14ac:dyDescent="0.3">
      <c r="AD24" s="65">
        <v>4</v>
      </c>
      <c r="AE24" s="59" t="s">
        <v>24</v>
      </c>
      <c r="AF24" s="65">
        <v>61.54</v>
      </c>
      <c r="AG24" s="56">
        <f t="shared" si="1"/>
        <v>662.41656</v>
      </c>
      <c r="AH24" s="65">
        <v>46</v>
      </c>
      <c r="AI24" s="65"/>
    </row>
    <row r="25" spans="20:35" ht="17.25" thickBot="1" x14ac:dyDescent="0.3">
      <c r="T25" s="30"/>
      <c r="U25" s="30"/>
      <c r="V25" s="30"/>
      <c r="W25" s="29"/>
      <c r="AD25" s="65">
        <v>5</v>
      </c>
      <c r="AE25" s="59" t="s">
        <v>24</v>
      </c>
      <c r="AF25" s="65">
        <v>60.72</v>
      </c>
      <c r="AG25" s="56">
        <f t="shared" si="1"/>
        <v>653.59007999999994</v>
      </c>
      <c r="AH25" s="65">
        <v>38</v>
      </c>
      <c r="AI25" s="65"/>
    </row>
    <row r="26" spans="20:35" ht="17.25" thickBot="1" x14ac:dyDescent="0.3">
      <c r="T26" s="30"/>
      <c r="U26" s="30"/>
      <c r="V26" s="30"/>
      <c r="W26" s="29"/>
      <c r="AD26" s="65">
        <v>6</v>
      </c>
      <c r="AE26" s="59" t="s">
        <v>24</v>
      </c>
      <c r="AF26" s="65">
        <v>49.4</v>
      </c>
      <c r="AG26" s="56">
        <f t="shared" si="1"/>
        <v>531.74159999999995</v>
      </c>
      <c r="AH26" s="65">
        <v>40</v>
      </c>
      <c r="AI26" s="65"/>
    </row>
    <row r="27" spans="20:35" ht="16.5" x14ac:dyDescent="0.25">
      <c r="T27" s="30"/>
      <c r="U27" s="30"/>
      <c r="V27" s="30"/>
      <c r="W27" s="29"/>
      <c r="AH27" s="58">
        <f>SUM(AH21:AH26)</f>
        <v>313</v>
      </c>
    </row>
    <row r="28" spans="20:35" ht="16.5" x14ac:dyDescent="0.25">
      <c r="T28" s="30"/>
      <c r="U28" s="30"/>
      <c r="V28" s="30"/>
      <c r="W28" s="29"/>
    </row>
    <row r="29" spans="20:35" ht="16.5" x14ac:dyDescent="0.25">
      <c r="T29" s="33"/>
      <c r="U29" s="33"/>
      <c r="V29" s="33"/>
      <c r="W29" s="7"/>
    </row>
    <row r="30" spans="20:35" ht="17.25" thickBot="1" x14ac:dyDescent="0.3">
      <c r="T30" s="33"/>
      <c r="U30" s="33"/>
      <c r="V30" s="33"/>
      <c r="W30" s="7"/>
    </row>
    <row r="31" spans="20:35" ht="17.25" thickBot="1" x14ac:dyDescent="0.3">
      <c r="T31" s="33"/>
      <c r="U31" s="33"/>
      <c r="V31" s="33"/>
      <c r="W31" s="7"/>
      <c r="AD31" s="64"/>
      <c r="AE31" s="64"/>
      <c r="AF31" s="64"/>
      <c r="AG31" s="64"/>
      <c r="AH31" s="64"/>
      <c r="AI31" s="64"/>
    </row>
    <row r="32" spans="20:35" x14ac:dyDescent="0.25">
      <c r="T32" s="7"/>
      <c r="U32" s="7"/>
      <c r="V32" s="7"/>
      <c r="W32" s="7"/>
    </row>
    <row r="42" spans="4:23" ht="18.75" x14ac:dyDescent="0.3">
      <c r="D42" s="34"/>
      <c r="T42" s="32"/>
      <c r="U42" s="32"/>
      <c r="V42" s="32"/>
      <c r="W42" s="32"/>
    </row>
    <row r="43" spans="4:23" ht="16.5" x14ac:dyDescent="0.25">
      <c r="T43" s="32"/>
      <c r="U43" s="32"/>
      <c r="V43" s="32"/>
      <c r="W43" s="32"/>
    </row>
    <row r="44" spans="4:23" ht="16.5" x14ac:dyDescent="0.25">
      <c r="T44" s="32"/>
      <c r="U44" s="32"/>
      <c r="V44" s="32"/>
      <c r="W44" s="3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2"/>
  <sheetViews>
    <sheetView topLeftCell="A151" zoomScale="145" zoomScaleNormal="145" workbookViewId="0">
      <selection activeCell="C58" sqref="C58:C59"/>
    </sheetView>
  </sheetViews>
  <sheetFormatPr defaultRowHeight="12.75" x14ac:dyDescent="0.2"/>
  <cols>
    <col min="1" max="5" width="9.140625" style="35"/>
    <col min="6" max="6" width="16.7109375" style="35" customWidth="1"/>
    <col min="7" max="7" width="9.140625" style="35"/>
    <col min="8" max="8" width="9.42578125" style="35" bestFit="1" customWidth="1"/>
    <col min="9" max="16384" width="9.140625" style="35"/>
  </cols>
  <sheetData>
    <row r="1" spans="1:13" x14ac:dyDescent="0.2">
      <c r="A1" s="41" t="s">
        <v>27</v>
      </c>
    </row>
    <row r="3" spans="1:13" x14ac:dyDescent="0.2">
      <c r="A3" s="40" t="s">
        <v>28</v>
      </c>
      <c r="F3" s="61" t="s">
        <v>37</v>
      </c>
      <c r="G3" s="61" t="s">
        <v>38</v>
      </c>
      <c r="H3" s="61" t="s">
        <v>48</v>
      </c>
      <c r="I3" s="61" t="s">
        <v>49</v>
      </c>
    </row>
    <row r="4" spans="1:13" x14ac:dyDescent="0.2">
      <c r="A4" s="35" t="s">
        <v>29</v>
      </c>
      <c r="B4" s="35">
        <v>5</v>
      </c>
      <c r="C4" s="35" t="s">
        <v>25</v>
      </c>
      <c r="F4" s="53" t="s">
        <v>39</v>
      </c>
      <c r="G4" s="53">
        <v>1</v>
      </c>
      <c r="H4" s="53">
        <v>78.3</v>
      </c>
      <c r="I4" s="56">
        <f>H4*10.764</f>
        <v>842.82119999999986</v>
      </c>
    </row>
    <row r="5" spans="1:13" x14ac:dyDescent="0.2">
      <c r="B5" s="35">
        <v>6</v>
      </c>
      <c r="C5" s="35" t="s">
        <v>16</v>
      </c>
      <c r="F5" s="53" t="s">
        <v>39</v>
      </c>
      <c r="G5" s="53">
        <v>2</v>
      </c>
      <c r="H5" s="53">
        <v>78.3</v>
      </c>
      <c r="I5" s="56">
        <f t="shared" ref="I5:I19" si="0">H5*10.764</f>
        <v>842.82119999999986</v>
      </c>
    </row>
    <row r="6" spans="1:13" x14ac:dyDescent="0.2">
      <c r="F6" s="53" t="s">
        <v>39</v>
      </c>
      <c r="G6" s="53">
        <v>3</v>
      </c>
      <c r="H6" s="53">
        <v>62.93</v>
      </c>
      <c r="I6" s="56">
        <f t="shared" si="0"/>
        <v>677.37851999999998</v>
      </c>
    </row>
    <row r="7" spans="1:13" x14ac:dyDescent="0.2">
      <c r="A7" s="40" t="s">
        <v>30</v>
      </c>
      <c r="F7" s="53" t="s">
        <v>39</v>
      </c>
      <c r="G7" s="53">
        <v>4</v>
      </c>
      <c r="H7" s="53">
        <v>62.93</v>
      </c>
      <c r="I7" s="56">
        <f t="shared" si="0"/>
        <v>677.37851999999998</v>
      </c>
      <c r="K7" s="35">
        <v>2</v>
      </c>
      <c r="M7" s="35">
        <v>3</v>
      </c>
    </row>
    <row r="8" spans="1:13" x14ac:dyDescent="0.2">
      <c r="A8" s="35" t="s">
        <v>31</v>
      </c>
      <c r="B8" s="35">
        <v>1</v>
      </c>
      <c r="C8" s="35" t="s">
        <v>32</v>
      </c>
      <c r="F8" s="53" t="s">
        <v>39</v>
      </c>
      <c r="G8" s="53">
        <v>5</v>
      </c>
      <c r="H8" s="53">
        <v>85.65</v>
      </c>
      <c r="I8" s="56">
        <f t="shared" si="0"/>
        <v>921.9366</v>
      </c>
    </row>
    <row r="9" spans="1:13" x14ac:dyDescent="0.2">
      <c r="B9" s="35">
        <v>2</v>
      </c>
      <c r="C9" s="35" t="s">
        <v>32</v>
      </c>
      <c r="F9" s="53" t="s">
        <v>39</v>
      </c>
      <c r="G9" s="53">
        <v>6</v>
      </c>
      <c r="H9" s="53">
        <v>85.65</v>
      </c>
      <c r="I9" s="56">
        <f t="shared" si="0"/>
        <v>921.9366</v>
      </c>
      <c r="K9" s="35">
        <v>69.069999999999993</v>
      </c>
      <c r="M9" s="35">
        <v>56.48</v>
      </c>
    </row>
    <row r="10" spans="1:13" x14ac:dyDescent="0.2">
      <c r="B10" s="35">
        <v>3</v>
      </c>
      <c r="C10" s="35" t="s">
        <v>16</v>
      </c>
      <c r="F10" s="53" t="s">
        <v>39</v>
      </c>
      <c r="G10" s="53">
        <v>7</v>
      </c>
      <c r="H10" s="53">
        <v>60.72</v>
      </c>
      <c r="I10" s="56">
        <f t="shared" si="0"/>
        <v>653.59007999999994</v>
      </c>
      <c r="K10" s="35">
        <v>5.65</v>
      </c>
      <c r="M10" s="35">
        <v>4.34</v>
      </c>
    </row>
    <row r="11" spans="1:13" x14ac:dyDescent="0.2">
      <c r="B11" s="35">
        <v>4</v>
      </c>
      <c r="C11" s="35" t="s">
        <v>16</v>
      </c>
      <c r="F11" s="53" t="s">
        <v>39</v>
      </c>
      <c r="G11" s="53">
        <v>8</v>
      </c>
      <c r="H11" s="53">
        <v>60.72</v>
      </c>
      <c r="I11" s="56">
        <f t="shared" si="0"/>
        <v>653.59007999999994</v>
      </c>
      <c r="K11" s="35">
        <f>SUM(K9:K10)</f>
        <v>74.72</v>
      </c>
      <c r="M11" s="35">
        <f>M9+M10</f>
        <v>60.819999999999993</v>
      </c>
    </row>
    <row r="12" spans="1:13" x14ac:dyDescent="0.2">
      <c r="B12" s="35">
        <v>5</v>
      </c>
      <c r="C12" s="35" t="s">
        <v>25</v>
      </c>
      <c r="F12" s="53" t="s">
        <v>36</v>
      </c>
      <c r="G12" s="53">
        <v>6</v>
      </c>
      <c r="H12" s="53">
        <v>69.08</v>
      </c>
      <c r="I12" s="63">
        <f t="shared" si="0"/>
        <v>743.57711999999992</v>
      </c>
      <c r="K12" s="35">
        <f>K11*10.764</f>
        <v>804.28607999999997</v>
      </c>
      <c r="M12" s="35">
        <f>M11*10.764</f>
        <v>654.66647999999986</v>
      </c>
    </row>
    <row r="13" spans="1:13" x14ac:dyDescent="0.2">
      <c r="B13" s="35">
        <v>6</v>
      </c>
      <c r="C13" s="35" t="s">
        <v>16</v>
      </c>
      <c r="F13" s="53" t="s">
        <v>45</v>
      </c>
      <c r="G13" s="53">
        <v>7</v>
      </c>
      <c r="H13" s="53">
        <v>61.13</v>
      </c>
      <c r="I13" s="56">
        <f t="shared" si="0"/>
        <v>658.00332000000003</v>
      </c>
      <c r="K13" s="35">
        <v>18600000</v>
      </c>
      <c r="M13" s="35">
        <v>16680000</v>
      </c>
    </row>
    <row r="14" spans="1:13" x14ac:dyDescent="0.2">
      <c r="F14" s="53" t="s">
        <v>45</v>
      </c>
      <c r="G14" s="53">
        <v>8</v>
      </c>
      <c r="H14" s="53">
        <v>61.13</v>
      </c>
      <c r="I14" s="56">
        <f t="shared" si="0"/>
        <v>658.00332000000003</v>
      </c>
      <c r="K14" s="35">
        <f>K13/K12</f>
        <v>23126.099608736236</v>
      </c>
      <c r="M14" s="35">
        <f>M13/M12</f>
        <v>25478.622336063399</v>
      </c>
    </row>
    <row r="15" spans="1:13" x14ac:dyDescent="0.2">
      <c r="A15" s="40" t="s">
        <v>35</v>
      </c>
      <c r="F15" s="53" t="s">
        <v>45</v>
      </c>
      <c r="G15" s="53">
        <v>3</v>
      </c>
      <c r="H15" s="53">
        <v>63.35</v>
      </c>
      <c r="I15" s="56">
        <f t="shared" si="0"/>
        <v>681.89940000000001</v>
      </c>
      <c r="K15" s="35">
        <v>21327179</v>
      </c>
      <c r="M15" s="35">
        <v>19097013</v>
      </c>
    </row>
    <row r="16" spans="1:13" x14ac:dyDescent="0.2">
      <c r="A16" s="35" t="s">
        <v>29</v>
      </c>
      <c r="B16" s="35">
        <v>1</v>
      </c>
      <c r="C16" s="35" t="s">
        <v>32</v>
      </c>
      <c r="F16" s="53" t="s">
        <v>45</v>
      </c>
      <c r="G16" s="53">
        <v>4</v>
      </c>
      <c r="H16" s="53">
        <v>63.35</v>
      </c>
      <c r="I16" s="56">
        <f t="shared" si="0"/>
        <v>681.89940000000001</v>
      </c>
      <c r="K16" s="35">
        <f>K15/K12</f>
        <v>26516.906770287507</v>
      </c>
      <c r="M16" s="35">
        <f>M15/M12</f>
        <v>29170.598439681842</v>
      </c>
    </row>
    <row r="17" spans="1:9" x14ac:dyDescent="0.2">
      <c r="B17" s="35">
        <v>2</v>
      </c>
      <c r="C17" s="35" t="s">
        <v>32</v>
      </c>
      <c r="F17" s="53" t="s">
        <v>44</v>
      </c>
      <c r="G17" s="53">
        <v>3</v>
      </c>
      <c r="H17" s="53">
        <v>63.35</v>
      </c>
      <c r="I17" s="56">
        <f t="shared" si="0"/>
        <v>681.89940000000001</v>
      </c>
    </row>
    <row r="18" spans="1:9" x14ac:dyDescent="0.2">
      <c r="B18" s="35">
        <v>3</v>
      </c>
      <c r="C18" s="35" t="s">
        <v>16</v>
      </c>
      <c r="F18" s="53" t="s">
        <v>44</v>
      </c>
      <c r="G18" s="53">
        <v>4</v>
      </c>
      <c r="H18" s="53">
        <v>63.35</v>
      </c>
      <c r="I18" s="56">
        <f t="shared" si="0"/>
        <v>681.89940000000001</v>
      </c>
    </row>
    <row r="19" spans="1:9" x14ac:dyDescent="0.2">
      <c r="B19" s="35">
        <v>4</v>
      </c>
      <c r="C19" s="35" t="s">
        <v>16</v>
      </c>
      <c r="F19" s="35" t="s">
        <v>50</v>
      </c>
      <c r="G19" s="53">
        <v>6</v>
      </c>
      <c r="H19" s="53">
        <v>102.68</v>
      </c>
      <c r="I19" s="56">
        <f t="shared" si="0"/>
        <v>1105.2475199999999</v>
      </c>
    </row>
    <row r="20" spans="1:9" x14ac:dyDescent="0.2">
      <c r="B20" s="35">
        <v>5</v>
      </c>
      <c r="C20" s="35" t="s">
        <v>17</v>
      </c>
    </row>
    <row r="21" spans="1:9" x14ac:dyDescent="0.2">
      <c r="B21" s="35">
        <v>6</v>
      </c>
      <c r="C21" s="35" t="s">
        <v>17</v>
      </c>
    </row>
    <row r="23" spans="1:9" x14ac:dyDescent="0.2">
      <c r="A23" s="40" t="s">
        <v>40</v>
      </c>
    </row>
    <row r="24" spans="1:9" x14ac:dyDescent="0.2">
      <c r="A24" s="35" t="s">
        <v>29</v>
      </c>
      <c r="B24" s="35">
        <v>1</v>
      </c>
      <c r="C24" s="35" t="s">
        <v>41</v>
      </c>
    </row>
    <row r="25" spans="1:9" x14ac:dyDescent="0.2">
      <c r="B25" s="35">
        <v>2</v>
      </c>
      <c r="C25" s="35" t="s">
        <v>41</v>
      </c>
    </row>
    <row r="26" spans="1:9" x14ac:dyDescent="0.2">
      <c r="B26" s="35">
        <v>3</v>
      </c>
      <c r="C26" s="35" t="s">
        <v>16</v>
      </c>
    </row>
    <row r="27" spans="1:9" x14ac:dyDescent="0.2">
      <c r="B27" s="35">
        <v>4</v>
      </c>
      <c r="C27" s="35" t="s">
        <v>16</v>
      </c>
    </row>
    <row r="28" spans="1:9" x14ac:dyDescent="0.2">
      <c r="B28" s="35">
        <v>5</v>
      </c>
      <c r="C28" s="35" t="s">
        <v>25</v>
      </c>
    </row>
    <row r="29" spans="1:9" x14ac:dyDescent="0.2">
      <c r="B29" s="35">
        <v>6</v>
      </c>
      <c r="C29" s="35" t="s">
        <v>16</v>
      </c>
    </row>
    <row r="32" spans="1:9" x14ac:dyDescent="0.2">
      <c r="A32" s="40" t="s">
        <v>34</v>
      </c>
    </row>
    <row r="33" spans="1:3" x14ac:dyDescent="0.2">
      <c r="A33" s="35" t="s">
        <v>43</v>
      </c>
      <c r="B33" s="35">
        <v>1</v>
      </c>
      <c r="C33" s="35" t="s">
        <v>25</v>
      </c>
    </row>
    <row r="34" spans="1:3" x14ac:dyDescent="0.2">
      <c r="B34" s="35">
        <v>2</v>
      </c>
      <c r="C34" s="35" t="s">
        <v>25</v>
      </c>
    </row>
    <row r="35" spans="1:3" x14ac:dyDescent="0.2">
      <c r="B35" s="35">
        <v>3</v>
      </c>
      <c r="C35" s="35" t="s">
        <v>16</v>
      </c>
    </row>
    <row r="36" spans="1:3" x14ac:dyDescent="0.2">
      <c r="B36" s="35">
        <v>4</v>
      </c>
      <c r="C36" s="35" t="s">
        <v>16</v>
      </c>
    </row>
    <row r="37" spans="1:3" x14ac:dyDescent="0.2">
      <c r="B37" s="35">
        <v>5</v>
      </c>
      <c r="C37" s="35" t="s">
        <v>25</v>
      </c>
    </row>
    <row r="38" spans="1:3" x14ac:dyDescent="0.2">
      <c r="B38" s="35">
        <v>6</v>
      </c>
      <c r="C38" s="35" t="s">
        <v>25</v>
      </c>
    </row>
    <row r="39" spans="1:3" x14ac:dyDescent="0.2">
      <c r="B39" s="35">
        <v>7</v>
      </c>
      <c r="C39" s="35" t="s">
        <v>16</v>
      </c>
    </row>
    <row r="40" spans="1:3" x14ac:dyDescent="0.2">
      <c r="B40" s="35">
        <v>8</v>
      </c>
      <c r="C40" s="35" t="s">
        <v>16</v>
      </c>
    </row>
    <row r="43" spans="1:3" x14ac:dyDescent="0.2">
      <c r="A43" s="40" t="s">
        <v>42</v>
      </c>
    </row>
    <row r="44" spans="1:3" x14ac:dyDescent="0.2">
      <c r="A44" s="35" t="s">
        <v>43</v>
      </c>
      <c r="B44" s="35">
        <v>1</v>
      </c>
      <c r="C44" s="35" t="s">
        <v>25</v>
      </c>
    </row>
    <row r="45" spans="1:3" x14ac:dyDescent="0.2">
      <c r="B45" s="35">
        <v>2</v>
      </c>
      <c r="C45" s="35" t="s">
        <v>25</v>
      </c>
    </row>
    <row r="46" spans="1:3" x14ac:dyDescent="0.2">
      <c r="B46" s="35">
        <v>3</v>
      </c>
      <c r="C46" s="35" t="s">
        <v>16</v>
      </c>
    </row>
    <row r="47" spans="1:3" x14ac:dyDescent="0.2">
      <c r="B47" s="35">
        <v>4</v>
      </c>
      <c r="C47" s="35" t="s">
        <v>16</v>
      </c>
    </row>
    <row r="48" spans="1:3" x14ac:dyDescent="0.2">
      <c r="B48" s="35">
        <v>5</v>
      </c>
      <c r="C48" s="35" t="s">
        <v>25</v>
      </c>
    </row>
    <row r="49" spans="1:3" x14ac:dyDescent="0.2">
      <c r="B49" s="35">
        <v>6</v>
      </c>
      <c r="C49" s="35" t="s">
        <v>25</v>
      </c>
    </row>
    <row r="50" spans="1:3" x14ac:dyDescent="0.2">
      <c r="B50" s="35">
        <v>7</v>
      </c>
      <c r="C50" s="35" t="s">
        <v>16</v>
      </c>
    </row>
    <row r="51" spans="1:3" x14ac:dyDescent="0.2">
      <c r="B51" s="35">
        <v>8</v>
      </c>
      <c r="C51" s="35" t="s">
        <v>16</v>
      </c>
    </row>
    <row r="53" spans="1:3" ht="15" customHeight="1" x14ac:dyDescent="0.2">
      <c r="A53" s="40" t="s">
        <v>46</v>
      </c>
    </row>
    <row r="54" spans="1:3" x14ac:dyDescent="0.2">
      <c r="A54" s="35" t="s">
        <v>33</v>
      </c>
      <c r="B54" s="35">
        <v>1</v>
      </c>
      <c r="C54" s="35" t="s">
        <v>25</v>
      </c>
    </row>
    <row r="55" spans="1:3" x14ac:dyDescent="0.2">
      <c r="B55" s="35">
        <v>2</v>
      </c>
      <c r="C55" s="35" t="s">
        <v>25</v>
      </c>
    </row>
    <row r="56" spans="1:3" x14ac:dyDescent="0.2">
      <c r="B56" s="35">
        <v>3</v>
      </c>
      <c r="C56" s="35" t="s">
        <v>16</v>
      </c>
    </row>
    <row r="57" spans="1:3" x14ac:dyDescent="0.2">
      <c r="B57" s="35">
        <v>4</v>
      </c>
      <c r="C57" s="35" t="s">
        <v>16</v>
      </c>
    </row>
    <row r="58" spans="1:3" x14ac:dyDescent="0.2">
      <c r="B58" s="35">
        <v>5</v>
      </c>
      <c r="C58" s="35" t="s">
        <v>17</v>
      </c>
    </row>
    <row r="59" spans="1:3" x14ac:dyDescent="0.2">
      <c r="B59" s="35">
        <v>6</v>
      </c>
      <c r="C59" s="35" t="s">
        <v>17</v>
      </c>
    </row>
    <row r="60" spans="1:3" x14ac:dyDescent="0.2">
      <c r="B60" s="35">
        <v>7</v>
      </c>
      <c r="C60" s="35" t="s">
        <v>16</v>
      </c>
    </row>
    <row r="61" spans="1:3" x14ac:dyDescent="0.2">
      <c r="B61" s="35">
        <v>8</v>
      </c>
      <c r="C61" s="35" t="s">
        <v>16</v>
      </c>
    </row>
    <row r="63" spans="1:3" x14ac:dyDescent="0.2">
      <c r="A63" s="40" t="s">
        <v>52</v>
      </c>
    </row>
    <row r="64" spans="1:3" x14ac:dyDescent="0.2">
      <c r="A64" s="35" t="s">
        <v>33</v>
      </c>
      <c r="B64" s="35">
        <v>1</v>
      </c>
      <c r="C64" s="35" t="s">
        <v>25</v>
      </c>
    </row>
    <row r="65" spans="1:3" x14ac:dyDescent="0.2">
      <c r="B65" s="35">
        <v>2</v>
      </c>
      <c r="C65" s="35" t="s">
        <v>25</v>
      </c>
    </row>
    <row r="66" spans="1:3" x14ac:dyDescent="0.2">
      <c r="B66" s="35">
        <v>3</v>
      </c>
      <c r="C66" s="35" t="s">
        <v>16</v>
      </c>
    </row>
    <row r="67" spans="1:3" x14ac:dyDescent="0.2">
      <c r="B67" s="35">
        <v>4</v>
      </c>
      <c r="C67" s="35" t="s">
        <v>16</v>
      </c>
    </row>
    <row r="68" spans="1:3" x14ac:dyDescent="0.2">
      <c r="B68" s="35">
        <v>5</v>
      </c>
      <c r="C68" s="35" t="s">
        <v>17</v>
      </c>
    </row>
    <row r="69" spans="1:3" x14ac:dyDescent="0.2">
      <c r="B69" s="35">
        <v>6</v>
      </c>
      <c r="C69" s="35" t="s">
        <v>17</v>
      </c>
    </row>
    <row r="70" spans="1:3" x14ac:dyDescent="0.2">
      <c r="B70" s="35">
        <v>7</v>
      </c>
      <c r="C70" s="35" t="s">
        <v>16</v>
      </c>
    </row>
    <row r="71" spans="1:3" x14ac:dyDescent="0.2">
      <c r="B71" s="35">
        <v>8</v>
      </c>
      <c r="C71" s="35" t="s">
        <v>16</v>
      </c>
    </row>
    <row r="73" spans="1:3" x14ac:dyDescent="0.2">
      <c r="A73" s="40" t="s">
        <v>47</v>
      </c>
    </row>
    <row r="74" spans="1:3" x14ac:dyDescent="0.2">
      <c r="A74" s="35" t="s">
        <v>54</v>
      </c>
      <c r="B74" s="35">
        <v>1</v>
      </c>
      <c r="C74" s="35" t="s">
        <v>25</v>
      </c>
    </row>
    <row r="75" spans="1:3" x14ac:dyDescent="0.2">
      <c r="B75" s="35">
        <v>2</v>
      </c>
      <c r="C75" s="35" t="s">
        <v>25</v>
      </c>
    </row>
    <row r="76" spans="1:3" x14ac:dyDescent="0.2">
      <c r="B76" s="35">
        <v>3</v>
      </c>
      <c r="C76" s="35" t="s">
        <v>16</v>
      </c>
    </row>
    <row r="77" spans="1:3" x14ac:dyDescent="0.2">
      <c r="B77" s="35">
        <v>4</v>
      </c>
      <c r="C77" s="35" t="s">
        <v>16</v>
      </c>
    </row>
    <row r="78" spans="1:3" x14ac:dyDescent="0.2">
      <c r="B78" s="35">
        <v>5</v>
      </c>
      <c r="C78" s="35" t="s">
        <v>17</v>
      </c>
    </row>
    <row r="79" spans="1:3" x14ac:dyDescent="0.2">
      <c r="B79" s="35">
        <v>6</v>
      </c>
      <c r="C79" s="35" t="s">
        <v>25</v>
      </c>
    </row>
    <row r="80" spans="1:3" x14ac:dyDescent="0.2">
      <c r="B80" s="35">
        <v>7</v>
      </c>
      <c r="C80" s="35" t="s">
        <v>16</v>
      </c>
    </row>
    <row r="81" spans="1:8" x14ac:dyDescent="0.2">
      <c r="B81" s="35">
        <v>8</v>
      </c>
      <c r="C81" s="35" t="s">
        <v>16</v>
      </c>
    </row>
    <row r="83" spans="1:8" x14ac:dyDescent="0.2">
      <c r="A83" s="41" t="s">
        <v>53</v>
      </c>
    </row>
    <row r="84" spans="1:8" x14ac:dyDescent="0.2">
      <c r="A84" s="40" t="s">
        <v>28</v>
      </c>
      <c r="E84" s="61" t="s">
        <v>37</v>
      </c>
      <c r="F84" s="61" t="s">
        <v>38</v>
      </c>
      <c r="G84" s="61" t="s">
        <v>48</v>
      </c>
      <c r="H84" s="61" t="s">
        <v>49</v>
      </c>
    </row>
    <row r="85" spans="1:8" x14ac:dyDescent="0.2">
      <c r="A85" s="35" t="s">
        <v>55</v>
      </c>
      <c r="B85" s="35">
        <v>5</v>
      </c>
      <c r="C85" s="35" t="s">
        <v>16</v>
      </c>
      <c r="E85" s="53" t="s">
        <v>64</v>
      </c>
      <c r="F85" s="66">
        <v>1</v>
      </c>
      <c r="G85" s="66">
        <v>56.47</v>
      </c>
      <c r="H85" s="56">
        <f>G85*10.764</f>
        <v>607.84307999999999</v>
      </c>
    </row>
    <row r="86" spans="1:8" x14ac:dyDescent="0.2">
      <c r="B86" s="35">
        <v>6</v>
      </c>
      <c r="C86" s="35" t="s">
        <v>16</v>
      </c>
      <c r="E86" s="53" t="s">
        <v>64</v>
      </c>
      <c r="F86" s="66">
        <v>2</v>
      </c>
      <c r="G86" s="66">
        <v>56.47</v>
      </c>
      <c r="H86" s="56">
        <f t="shared" ref="H86:H97" si="1">G86*10.764</f>
        <v>607.84307999999999</v>
      </c>
    </row>
    <row r="87" spans="1:8" x14ac:dyDescent="0.2">
      <c r="B87" s="35">
        <v>7</v>
      </c>
      <c r="C87" s="35" t="s">
        <v>16</v>
      </c>
      <c r="E87" s="53" t="s">
        <v>64</v>
      </c>
      <c r="F87" s="66">
        <v>3</v>
      </c>
      <c r="G87" s="66">
        <v>60.72</v>
      </c>
      <c r="H87" s="56">
        <f t="shared" si="1"/>
        <v>653.59007999999994</v>
      </c>
    </row>
    <row r="88" spans="1:8" x14ac:dyDescent="0.2">
      <c r="B88" s="35">
        <v>8</v>
      </c>
      <c r="C88" s="35" t="s">
        <v>16</v>
      </c>
      <c r="E88" s="53" t="s">
        <v>64</v>
      </c>
      <c r="F88" s="66">
        <v>4</v>
      </c>
      <c r="G88" s="66">
        <v>60.72</v>
      </c>
      <c r="H88" s="56">
        <f t="shared" si="1"/>
        <v>653.59007999999994</v>
      </c>
    </row>
    <row r="89" spans="1:8" x14ac:dyDescent="0.2">
      <c r="E89" s="53" t="s">
        <v>64</v>
      </c>
      <c r="F89" s="66">
        <v>5</v>
      </c>
      <c r="G89" s="66">
        <v>56.47</v>
      </c>
      <c r="H89" s="56">
        <f t="shared" si="1"/>
        <v>607.84307999999999</v>
      </c>
    </row>
    <row r="90" spans="1:8" x14ac:dyDescent="0.2">
      <c r="A90" s="40" t="s">
        <v>56</v>
      </c>
      <c r="E90" s="53" t="s">
        <v>64</v>
      </c>
      <c r="F90" s="66">
        <v>6</v>
      </c>
      <c r="G90" s="66">
        <v>56.47</v>
      </c>
      <c r="H90" s="56">
        <f t="shared" si="1"/>
        <v>607.84307999999999</v>
      </c>
    </row>
    <row r="91" spans="1:8" x14ac:dyDescent="0.2">
      <c r="A91" s="35" t="s">
        <v>33</v>
      </c>
      <c r="B91" s="35">
        <v>3</v>
      </c>
      <c r="C91" s="35" t="s">
        <v>16</v>
      </c>
      <c r="E91" s="53" t="s">
        <v>64</v>
      </c>
      <c r="F91" s="66">
        <v>7</v>
      </c>
      <c r="G91" s="66">
        <v>49.4</v>
      </c>
      <c r="H91" s="56">
        <f t="shared" si="1"/>
        <v>531.74159999999995</v>
      </c>
    </row>
    <row r="92" spans="1:8" x14ac:dyDescent="0.2">
      <c r="B92" s="35">
        <v>4</v>
      </c>
      <c r="C92" s="35" t="s">
        <v>16</v>
      </c>
      <c r="E92" s="53" t="s">
        <v>64</v>
      </c>
      <c r="F92" s="66">
        <v>8</v>
      </c>
      <c r="G92" s="66">
        <v>49.4</v>
      </c>
      <c r="H92" s="56">
        <f t="shared" si="1"/>
        <v>531.74159999999995</v>
      </c>
    </row>
    <row r="93" spans="1:8" x14ac:dyDescent="0.2">
      <c r="B93" s="35">
        <v>5</v>
      </c>
      <c r="C93" s="35" t="s">
        <v>16</v>
      </c>
      <c r="E93" s="53" t="s">
        <v>63</v>
      </c>
      <c r="F93" s="66">
        <v>6</v>
      </c>
      <c r="G93" s="66">
        <v>69.13</v>
      </c>
      <c r="H93" s="56">
        <f t="shared" si="1"/>
        <v>744.11531999999988</v>
      </c>
    </row>
    <row r="94" spans="1:8" x14ac:dyDescent="0.2">
      <c r="B94" s="35">
        <v>6</v>
      </c>
      <c r="C94" s="35" t="s">
        <v>16</v>
      </c>
      <c r="E94" s="53" t="s">
        <v>45</v>
      </c>
      <c r="F94" s="53">
        <v>3</v>
      </c>
      <c r="G94" s="53">
        <v>61.54</v>
      </c>
      <c r="H94" s="56">
        <f t="shared" si="1"/>
        <v>662.41656</v>
      </c>
    </row>
    <row r="95" spans="1:8" x14ac:dyDescent="0.2">
      <c r="B95" s="35">
        <v>7</v>
      </c>
      <c r="C95" s="35" t="s">
        <v>16</v>
      </c>
      <c r="E95" s="53" t="s">
        <v>45</v>
      </c>
      <c r="F95" s="53">
        <v>4</v>
      </c>
      <c r="G95" s="53">
        <v>61.54</v>
      </c>
      <c r="H95" s="56">
        <f t="shared" si="1"/>
        <v>662.41656</v>
      </c>
    </row>
    <row r="96" spans="1:8" x14ac:dyDescent="0.2">
      <c r="B96" s="35">
        <v>8</v>
      </c>
      <c r="C96" s="35" t="s">
        <v>16</v>
      </c>
      <c r="E96" s="53" t="s">
        <v>45</v>
      </c>
      <c r="F96" s="53">
        <v>7</v>
      </c>
      <c r="G96" s="53">
        <v>49.99</v>
      </c>
      <c r="H96" s="56">
        <f t="shared" si="1"/>
        <v>538.09235999999999</v>
      </c>
    </row>
    <row r="97" spans="1:8" x14ac:dyDescent="0.2">
      <c r="E97" s="53" t="s">
        <v>45</v>
      </c>
      <c r="F97" s="53">
        <v>8</v>
      </c>
      <c r="G97" s="53">
        <v>49.99</v>
      </c>
      <c r="H97" s="56">
        <f t="shared" si="1"/>
        <v>538.09235999999999</v>
      </c>
    </row>
    <row r="98" spans="1:8" x14ac:dyDescent="0.2">
      <c r="A98" s="40" t="s">
        <v>57</v>
      </c>
    </row>
    <row r="99" spans="1:8" x14ac:dyDescent="0.2">
      <c r="A99" s="35" t="s">
        <v>31</v>
      </c>
      <c r="B99" s="35">
        <v>3</v>
      </c>
      <c r="C99" s="35" t="s">
        <v>16</v>
      </c>
    </row>
    <row r="100" spans="1:8" x14ac:dyDescent="0.2">
      <c r="B100" s="35">
        <v>4</v>
      </c>
      <c r="C100" s="35" t="s">
        <v>16</v>
      </c>
    </row>
    <row r="101" spans="1:8" x14ac:dyDescent="0.2">
      <c r="B101" s="35">
        <v>5</v>
      </c>
      <c r="C101" s="35" t="s">
        <v>17</v>
      </c>
    </row>
    <row r="102" spans="1:8" x14ac:dyDescent="0.2">
      <c r="B102" s="35">
        <v>6</v>
      </c>
      <c r="C102" s="35" t="s">
        <v>17</v>
      </c>
    </row>
    <row r="103" spans="1:8" x14ac:dyDescent="0.2">
      <c r="B103" s="35">
        <v>7</v>
      </c>
      <c r="C103" s="35" t="s">
        <v>16</v>
      </c>
    </row>
    <row r="104" spans="1:8" x14ac:dyDescent="0.2">
      <c r="B104" s="35">
        <v>8</v>
      </c>
      <c r="C104" s="35" t="s">
        <v>16</v>
      </c>
    </row>
    <row r="106" spans="1:8" x14ac:dyDescent="0.2">
      <c r="A106" s="40" t="s">
        <v>59</v>
      </c>
    </row>
    <row r="107" spans="1:8" x14ac:dyDescent="0.2">
      <c r="A107" s="35" t="s">
        <v>33</v>
      </c>
      <c r="B107" s="35">
        <v>3</v>
      </c>
      <c r="C107" s="35" t="s">
        <v>16</v>
      </c>
    </row>
    <row r="108" spans="1:8" x14ac:dyDescent="0.2">
      <c r="B108" s="35">
        <v>4</v>
      </c>
      <c r="C108" s="35" t="s">
        <v>16</v>
      </c>
    </row>
    <row r="109" spans="1:8" x14ac:dyDescent="0.2">
      <c r="B109" s="35">
        <v>5</v>
      </c>
      <c r="C109" s="35" t="s">
        <v>16</v>
      </c>
    </row>
    <row r="110" spans="1:8" x14ac:dyDescent="0.2">
      <c r="B110" s="35">
        <v>6</v>
      </c>
      <c r="C110" s="35" t="s">
        <v>16</v>
      </c>
    </row>
    <row r="111" spans="1:8" x14ac:dyDescent="0.2">
      <c r="B111" s="35">
        <v>7</v>
      </c>
      <c r="C111" s="35" t="s">
        <v>16</v>
      </c>
    </row>
    <row r="112" spans="1:8" x14ac:dyDescent="0.2">
      <c r="B112" s="35">
        <v>8</v>
      </c>
      <c r="C112" s="35" t="s">
        <v>16</v>
      </c>
    </row>
    <row r="114" spans="1:3" x14ac:dyDescent="0.2">
      <c r="A114" s="40" t="s">
        <v>34</v>
      </c>
    </row>
    <row r="115" spans="1:3" x14ac:dyDescent="0.2">
      <c r="A115" s="35" t="s">
        <v>58</v>
      </c>
      <c r="B115" s="35">
        <v>1</v>
      </c>
      <c r="C115" s="35" t="s">
        <v>16</v>
      </c>
    </row>
    <row r="116" spans="1:3" x14ac:dyDescent="0.2">
      <c r="B116" s="35">
        <v>2</v>
      </c>
      <c r="C116" s="35" t="s">
        <v>16</v>
      </c>
    </row>
    <row r="117" spans="1:3" x14ac:dyDescent="0.2">
      <c r="B117" s="35">
        <v>3</v>
      </c>
      <c r="C117" s="35" t="s">
        <v>16</v>
      </c>
    </row>
    <row r="118" spans="1:3" x14ac:dyDescent="0.2">
      <c r="B118" s="35">
        <v>4</v>
      </c>
      <c r="C118" s="35" t="s">
        <v>16</v>
      </c>
    </row>
    <row r="119" spans="1:3" x14ac:dyDescent="0.2">
      <c r="B119" s="35">
        <v>5</v>
      </c>
      <c r="C119" s="35" t="s">
        <v>16</v>
      </c>
    </row>
    <row r="120" spans="1:3" x14ac:dyDescent="0.2">
      <c r="B120" s="35">
        <v>6</v>
      </c>
      <c r="C120" s="35" t="s">
        <v>16</v>
      </c>
    </row>
    <row r="121" spans="1:3" x14ac:dyDescent="0.2">
      <c r="B121" s="35">
        <v>7</v>
      </c>
      <c r="C121" s="35" t="s">
        <v>16</v>
      </c>
    </row>
    <row r="122" spans="1:3" x14ac:dyDescent="0.2">
      <c r="B122" s="35">
        <v>8</v>
      </c>
      <c r="C122" s="35" t="s">
        <v>16</v>
      </c>
    </row>
    <row r="124" spans="1:3" x14ac:dyDescent="0.2">
      <c r="A124" s="40" t="s">
        <v>60</v>
      </c>
    </row>
    <row r="125" spans="1:3" x14ac:dyDescent="0.2">
      <c r="A125" s="35" t="s">
        <v>61</v>
      </c>
      <c r="B125" s="35">
        <v>1</v>
      </c>
      <c r="C125" s="35" t="s">
        <v>16</v>
      </c>
    </row>
    <row r="126" spans="1:3" x14ac:dyDescent="0.2">
      <c r="B126" s="35">
        <v>2</v>
      </c>
      <c r="C126" s="35" t="s">
        <v>16</v>
      </c>
    </row>
    <row r="127" spans="1:3" x14ac:dyDescent="0.2">
      <c r="B127" s="35">
        <v>3</v>
      </c>
      <c r="C127" s="35" t="s">
        <v>16</v>
      </c>
    </row>
    <row r="128" spans="1:3" x14ac:dyDescent="0.2">
      <c r="B128" s="35">
        <v>4</v>
      </c>
      <c r="C128" s="35" t="s">
        <v>16</v>
      </c>
    </row>
    <row r="129" spans="1:3" x14ac:dyDescent="0.2">
      <c r="B129" s="35">
        <v>5</v>
      </c>
      <c r="C129" s="35" t="s">
        <v>17</v>
      </c>
    </row>
    <row r="130" spans="1:3" x14ac:dyDescent="0.2">
      <c r="B130" s="35">
        <v>6</v>
      </c>
      <c r="C130" s="35" t="s">
        <v>17</v>
      </c>
    </row>
    <row r="131" spans="1:3" x14ac:dyDescent="0.2">
      <c r="B131" s="35">
        <v>7</v>
      </c>
      <c r="C131" s="35" t="s">
        <v>16</v>
      </c>
    </row>
    <row r="132" spans="1:3" x14ac:dyDescent="0.2">
      <c r="B132" s="35">
        <v>8</v>
      </c>
      <c r="C132" s="35" t="s">
        <v>16</v>
      </c>
    </row>
    <row r="134" spans="1:3" x14ac:dyDescent="0.2">
      <c r="A134" s="40" t="s">
        <v>65</v>
      </c>
    </row>
    <row r="135" spans="1:3" x14ac:dyDescent="0.2">
      <c r="A135" s="62" t="s">
        <v>58</v>
      </c>
      <c r="B135" s="62">
        <v>1</v>
      </c>
      <c r="C135" s="62" t="s">
        <v>16</v>
      </c>
    </row>
    <row r="136" spans="1:3" x14ac:dyDescent="0.2">
      <c r="A136" s="62"/>
      <c r="B136" s="62">
        <v>2</v>
      </c>
      <c r="C136" s="62" t="s">
        <v>16</v>
      </c>
    </row>
    <row r="137" spans="1:3" x14ac:dyDescent="0.2">
      <c r="A137" s="62"/>
      <c r="B137" s="62">
        <v>3</v>
      </c>
      <c r="C137" s="62" t="s">
        <v>16</v>
      </c>
    </row>
    <row r="138" spans="1:3" x14ac:dyDescent="0.2">
      <c r="A138" s="62"/>
      <c r="B138" s="62">
        <v>4</v>
      </c>
      <c r="C138" s="62" t="s">
        <v>16</v>
      </c>
    </row>
    <row r="139" spans="1:3" x14ac:dyDescent="0.2">
      <c r="A139" s="62"/>
      <c r="B139" s="62">
        <v>5</v>
      </c>
      <c r="C139" s="62" t="s">
        <v>16</v>
      </c>
    </row>
    <row r="140" spans="1:3" x14ac:dyDescent="0.2">
      <c r="A140" s="62"/>
      <c r="B140" s="62">
        <v>6</v>
      </c>
      <c r="C140" s="62" t="s">
        <v>16</v>
      </c>
    </row>
    <row r="141" spans="1:3" x14ac:dyDescent="0.2">
      <c r="A141" s="62"/>
      <c r="B141" s="62">
        <v>7</v>
      </c>
      <c r="C141" s="62" t="s">
        <v>16</v>
      </c>
    </row>
    <row r="142" spans="1:3" x14ac:dyDescent="0.2">
      <c r="A142" s="62"/>
      <c r="B142" s="62">
        <v>8</v>
      </c>
      <c r="C142" s="62" t="s">
        <v>16</v>
      </c>
    </row>
    <row r="144" spans="1:3" x14ac:dyDescent="0.2">
      <c r="A144" s="40" t="s">
        <v>62</v>
      </c>
    </row>
    <row r="145" spans="1:3" x14ac:dyDescent="0.2">
      <c r="A145" s="35" t="s">
        <v>61</v>
      </c>
      <c r="B145" s="35">
        <v>1</v>
      </c>
      <c r="C145" s="35" t="s">
        <v>16</v>
      </c>
    </row>
    <row r="146" spans="1:3" x14ac:dyDescent="0.2">
      <c r="B146" s="35">
        <v>2</v>
      </c>
      <c r="C146" s="35" t="s">
        <v>16</v>
      </c>
    </row>
    <row r="147" spans="1:3" x14ac:dyDescent="0.2">
      <c r="B147" s="35">
        <v>3</v>
      </c>
      <c r="C147" s="35" t="s">
        <v>16</v>
      </c>
    </row>
    <row r="148" spans="1:3" x14ac:dyDescent="0.2">
      <c r="B148" s="35">
        <v>4</v>
      </c>
      <c r="C148" s="35" t="s">
        <v>16</v>
      </c>
    </row>
    <row r="149" spans="1:3" x14ac:dyDescent="0.2">
      <c r="B149" s="35">
        <v>5</v>
      </c>
      <c r="C149" s="35" t="s">
        <v>17</v>
      </c>
    </row>
    <row r="150" spans="1:3" x14ac:dyDescent="0.2">
      <c r="B150" s="35">
        <v>6</v>
      </c>
      <c r="C150" s="35" t="s">
        <v>17</v>
      </c>
    </row>
    <row r="151" spans="1:3" x14ac:dyDescent="0.2">
      <c r="B151" s="35">
        <v>7</v>
      </c>
      <c r="C151" s="35" t="s">
        <v>16</v>
      </c>
    </row>
    <row r="152" spans="1:3" x14ac:dyDescent="0.2">
      <c r="B152" s="35">
        <v>8</v>
      </c>
      <c r="C152" s="35" t="s">
        <v>16</v>
      </c>
    </row>
    <row r="154" spans="1:3" x14ac:dyDescent="0.2">
      <c r="A154" s="40" t="s">
        <v>47</v>
      </c>
    </row>
    <row r="155" spans="1:3" x14ac:dyDescent="0.2">
      <c r="A155" s="62" t="s">
        <v>58</v>
      </c>
      <c r="B155" s="62">
        <v>1</v>
      </c>
      <c r="C155" s="62" t="s">
        <v>16</v>
      </c>
    </row>
    <row r="156" spans="1:3" x14ac:dyDescent="0.2">
      <c r="A156" s="62"/>
      <c r="B156" s="62">
        <v>2</v>
      </c>
      <c r="C156" s="62" t="s">
        <v>16</v>
      </c>
    </row>
    <row r="157" spans="1:3" x14ac:dyDescent="0.2">
      <c r="A157" s="62"/>
      <c r="B157" s="62">
        <v>3</v>
      </c>
      <c r="C157" s="62" t="s">
        <v>16</v>
      </c>
    </row>
    <row r="158" spans="1:3" x14ac:dyDescent="0.2">
      <c r="A158" s="62"/>
      <c r="B158" s="62">
        <v>4</v>
      </c>
      <c r="C158" s="62" t="s">
        <v>16</v>
      </c>
    </row>
    <row r="159" spans="1:3" x14ac:dyDescent="0.2">
      <c r="A159" s="62"/>
      <c r="B159" s="62">
        <v>5</v>
      </c>
      <c r="C159" s="62" t="s">
        <v>17</v>
      </c>
    </row>
    <row r="160" spans="1:3" x14ac:dyDescent="0.2">
      <c r="A160" s="62"/>
      <c r="B160" s="62">
        <v>6</v>
      </c>
      <c r="C160" s="62" t="s">
        <v>16</v>
      </c>
    </row>
    <row r="161" spans="1:3" x14ac:dyDescent="0.2">
      <c r="A161" s="62"/>
      <c r="B161" s="62">
        <v>7</v>
      </c>
      <c r="C161" s="62" t="s">
        <v>16</v>
      </c>
    </row>
    <row r="162" spans="1:3" x14ac:dyDescent="0.2">
      <c r="A162" s="62"/>
      <c r="B162" s="62">
        <v>8</v>
      </c>
      <c r="C162" s="62" t="s">
        <v>16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Q26"/>
  <sheetViews>
    <sheetView zoomScaleNormal="100" workbookViewId="0">
      <selection activeCell="G3" sqref="G3"/>
    </sheetView>
  </sheetViews>
  <sheetFormatPr defaultRowHeight="15" x14ac:dyDescent="0.25"/>
  <cols>
    <col min="1" max="1" width="7" customWidth="1"/>
    <col min="2" max="3" width="14.28515625" customWidth="1"/>
    <col min="4" max="6" width="13.5703125" customWidth="1"/>
    <col min="7" max="7" width="11" style="6" customWidth="1"/>
    <col min="8" max="8" width="18.5703125" customWidth="1"/>
    <col min="9" max="9" width="9.42578125" customWidth="1"/>
    <col min="10" max="10" width="16.28515625" customWidth="1"/>
    <col min="11" max="11" width="11.5703125" bestFit="1" customWidth="1"/>
    <col min="12" max="12" width="11.5703125" customWidth="1"/>
    <col min="13" max="13" width="15.42578125" customWidth="1"/>
    <col min="16" max="16" width="20.140625" customWidth="1"/>
    <col min="17" max="17" width="21.28515625" customWidth="1"/>
  </cols>
  <sheetData>
    <row r="1" spans="1:17" x14ac:dyDescent="0.25">
      <c r="B1" s="16" t="s">
        <v>20</v>
      </c>
      <c r="C1" s="16"/>
    </row>
    <row r="2" spans="1:17" x14ac:dyDescent="0.25">
      <c r="A2" s="7" t="s">
        <v>14</v>
      </c>
      <c r="B2" s="8" t="s">
        <v>12</v>
      </c>
      <c r="C2" s="8"/>
      <c r="D2" s="8" t="s">
        <v>15</v>
      </c>
      <c r="E2" s="8" t="s">
        <v>21</v>
      </c>
      <c r="F2" s="8" t="s">
        <v>22</v>
      </c>
      <c r="G2" s="8" t="s">
        <v>13</v>
      </c>
      <c r="H2" s="8" t="s">
        <v>9</v>
      </c>
      <c r="I2" s="8"/>
      <c r="J2" s="7"/>
      <c r="K2" s="7"/>
      <c r="L2" s="7"/>
      <c r="M2" s="7"/>
      <c r="N2" s="7"/>
    </row>
    <row r="3" spans="1:17" x14ac:dyDescent="0.25">
      <c r="A3" s="7">
        <v>0</v>
      </c>
      <c r="B3" s="7">
        <v>1801</v>
      </c>
      <c r="C3" s="7"/>
      <c r="D3" s="10">
        <v>732</v>
      </c>
      <c r="E3" s="10">
        <v>0</v>
      </c>
      <c r="F3" s="10">
        <f>D3+E3</f>
        <v>732</v>
      </c>
      <c r="G3" s="12">
        <f>H3/F3</f>
        <v>26168.032786885247</v>
      </c>
      <c r="H3" s="13">
        <v>19155000</v>
      </c>
      <c r="I3" s="15"/>
      <c r="J3" s="54">
        <v>30000</v>
      </c>
      <c r="K3" s="12">
        <v>1149300</v>
      </c>
      <c r="L3" s="12">
        <f>H3+J3+K3</f>
        <v>20334300</v>
      </c>
      <c r="M3" s="14">
        <f>L3/F3</f>
        <v>27779.098360655738</v>
      </c>
      <c r="N3" s="7"/>
    </row>
    <row r="4" spans="1:17" x14ac:dyDescent="0.25">
      <c r="A4" s="7"/>
      <c r="B4" s="7"/>
      <c r="C4" s="7"/>
      <c r="D4" s="10">
        <v>412</v>
      </c>
      <c r="E4" s="10"/>
      <c r="F4" s="10">
        <f t="shared" ref="F4:F8" si="0">D4</f>
        <v>412</v>
      </c>
      <c r="G4" s="12">
        <f t="shared" ref="G4:G14" si="1">H4/F4</f>
        <v>25242.718446601943</v>
      </c>
      <c r="H4" s="13">
        <v>10400000</v>
      </c>
      <c r="I4" s="15"/>
      <c r="J4" s="54">
        <v>30000</v>
      </c>
      <c r="K4" s="12">
        <v>520000</v>
      </c>
      <c r="L4" s="12">
        <f t="shared" ref="L4:L12" si="2">H4+J4+K4</f>
        <v>10950000</v>
      </c>
      <c r="M4" s="14">
        <f t="shared" ref="M4:M9" si="3">L4/F4</f>
        <v>26577.669902912621</v>
      </c>
      <c r="N4" s="7"/>
    </row>
    <row r="5" spans="1:17" x14ac:dyDescent="0.25">
      <c r="A5" s="7"/>
      <c r="B5" s="7"/>
      <c r="C5" s="7"/>
      <c r="D5" s="10">
        <v>1382</v>
      </c>
      <c r="E5" s="10"/>
      <c r="F5" s="10">
        <f t="shared" si="0"/>
        <v>1382</v>
      </c>
      <c r="G5" s="12">
        <f t="shared" si="1"/>
        <v>23516.642547033283</v>
      </c>
      <c r="H5" s="13">
        <v>32500000</v>
      </c>
      <c r="I5" s="15"/>
      <c r="J5" s="54">
        <v>30000</v>
      </c>
      <c r="K5" s="12">
        <v>195000</v>
      </c>
      <c r="L5" s="12">
        <f t="shared" si="2"/>
        <v>32725000</v>
      </c>
      <c r="M5" s="14">
        <f t="shared" si="3"/>
        <v>23679.450072358901</v>
      </c>
      <c r="N5" s="7"/>
    </row>
    <row r="6" spans="1:17" x14ac:dyDescent="0.25">
      <c r="A6" s="7"/>
      <c r="B6" s="7"/>
      <c r="C6" s="7"/>
      <c r="D6" s="10"/>
      <c r="E6" s="10"/>
      <c r="F6" s="10">
        <f t="shared" si="0"/>
        <v>0</v>
      </c>
      <c r="G6" s="12" t="e">
        <f t="shared" si="1"/>
        <v>#DIV/0!</v>
      </c>
      <c r="H6" s="13"/>
      <c r="I6" s="15"/>
      <c r="J6" s="54">
        <v>30000</v>
      </c>
      <c r="K6" s="12" t="e">
        <f>H6+#REF!+J6</f>
        <v>#REF!</v>
      </c>
      <c r="L6" s="12" t="e">
        <f t="shared" si="2"/>
        <v>#REF!</v>
      </c>
      <c r="M6" s="14" t="e">
        <f t="shared" si="3"/>
        <v>#REF!</v>
      </c>
      <c r="N6" s="7"/>
    </row>
    <row r="7" spans="1:17" x14ac:dyDescent="0.25">
      <c r="A7" s="7"/>
      <c r="B7" s="7"/>
      <c r="C7" s="7"/>
      <c r="D7" s="10"/>
      <c r="E7" s="10"/>
      <c r="F7" s="10">
        <f t="shared" si="0"/>
        <v>0</v>
      </c>
      <c r="G7" s="12" t="e">
        <f t="shared" si="1"/>
        <v>#DIV/0!</v>
      </c>
      <c r="H7" s="13"/>
      <c r="I7" s="15"/>
      <c r="J7" s="54">
        <v>30000</v>
      </c>
      <c r="K7" s="12" t="e">
        <f>H7+#REF!+J7</f>
        <v>#REF!</v>
      </c>
      <c r="L7" s="12" t="e">
        <f t="shared" si="2"/>
        <v>#REF!</v>
      </c>
      <c r="M7" s="14" t="e">
        <f t="shared" si="3"/>
        <v>#REF!</v>
      </c>
      <c r="N7" s="7"/>
    </row>
    <row r="8" spans="1:17" x14ac:dyDescent="0.25">
      <c r="A8" s="7"/>
      <c r="B8" s="7"/>
      <c r="C8" s="7"/>
      <c r="D8" s="10"/>
      <c r="E8" s="10"/>
      <c r="F8" s="10">
        <f t="shared" si="0"/>
        <v>0</v>
      </c>
      <c r="G8" s="12" t="e">
        <f t="shared" si="1"/>
        <v>#DIV/0!</v>
      </c>
      <c r="H8" s="13"/>
      <c r="I8" s="15"/>
      <c r="J8" s="54">
        <v>30000</v>
      </c>
      <c r="K8" s="12" t="e">
        <f>H8+#REF!+J8</f>
        <v>#REF!</v>
      </c>
      <c r="L8" s="12" t="e">
        <f t="shared" si="2"/>
        <v>#REF!</v>
      </c>
      <c r="M8" s="14" t="e">
        <f t="shared" si="3"/>
        <v>#REF!</v>
      </c>
      <c r="N8" s="7"/>
    </row>
    <row r="9" spans="1:17" x14ac:dyDescent="0.25">
      <c r="A9" s="7"/>
      <c r="B9" s="7"/>
      <c r="C9" s="7"/>
      <c r="D9" s="10"/>
      <c r="E9" s="10"/>
      <c r="F9" s="10"/>
      <c r="G9" s="12" t="e">
        <f t="shared" si="1"/>
        <v>#DIV/0!</v>
      </c>
      <c r="H9" s="13"/>
      <c r="I9" s="15"/>
      <c r="J9" s="54">
        <v>30000</v>
      </c>
      <c r="K9" s="12" t="e">
        <f>H9+#REF!+J9</f>
        <v>#REF!</v>
      </c>
      <c r="L9" s="12" t="e">
        <f t="shared" si="2"/>
        <v>#REF!</v>
      </c>
      <c r="M9" s="14" t="e">
        <f t="shared" si="3"/>
        <v>#REF!</v>
      </c>
      <c r="N9" s="7"/>
    </row>
    <row r="10" spans="1:17" x14ac:dyDescent="0.25">
      <c r="A10" s="7"/>
      <c r="B10" s="7"/>
      <c r="C10" s="7"/>
      <c r="D10" s="10"/>
      <c r="E10" s="10"/>
      <c r="F10" s="10"/>
      <c r="G10" s="12" t="e">
        <f t="shared" si="1"/>
        <v>#DIV/0!</v>
      </c>
      <c r="H10" s="13"/>
      <c r="I10" s="15"/>
      <c r="J10" s="54">
        <v>30000</v>
      </c>
      <c r="K10" s="12" t="e">
        <f>H10+#REF!+J10</f>
        <v>#REF!</v>
      </c>
      <c r="L10" s="12" t="e">
        <f t="shared" si="2"/>
        <v>#REF!</v>
      </c>
      <c r="M10" s="14" t="e">
        <f>K10/F10</f>
        <v>#REF!</v>
      </c>
      <c r="N10" s="7"/>
    </row>
    <row r="11" spans="1:17" x14ac:dyDescent="0.25">
      <c r="A11" s="7"/>
      <c r="B11" s="7"/>
      <c r="C11" s="7"/>
      <c r="D11" s="10"/>
      <c r="E11" s="10"/>
      <c r="F11" s="10"/>
      <c r="G11" s="12" t="e">
        <f t="shared" si="1"/>
        <v>#DIV/0!</v>
      </c>
      <c r="H11" s="13"/>
      <c r="I11" s="15"/>
      <c r="J11" s="54">
        <v>30000</v>
      </c>
      <c r="K11" s="12" t="e">
        <f>H11+#REF!+J11</f>
        <v>#REF!</v>
      </c>
      <c r="L11" s="12" t="e">
        <f t="shared" si="2"/>
        <v>#REF!</v>
      </c>
      <c r="M11" s="14" t="e">
        <f>K11/F11</f>
        <v>#REF!</v>
      </c>
      <c r="N11" s="7"/>
    </row>
    <row r="12" spans="1:17" x14ac:dyDescent="0.25">
      <c r="A12" s="7"/>
      <c r="B12" s="7"/>
      <c r="C12" s="7"/>
      <c r="D12" s="10"/>
      <c r="E12" s="10"/>
      <c r="F12" s="10"/>
      <c r="G12" s="12" t="e">
        <f t="shared" si="1"/>
        <v>#DIV/0!</v>
      </c>
      <c r="H12" s="55"/>
      <c r="I12" s="52"/>
      <c r="J12" s="54">
        <v>30000</v>
      </c>
      <c r="K12" s="12" t="e">
        <f>H12+#REF!+J12</f>
        <v>#REF!</v>
      </c>
      <c r="L12" s="12" t="e">
        <f t="shared" si="2"/>
        <v>#REF!</v>
      </c>
      <c r="M12" s="14" t="e">
        <f>K12/F12</f>
        <v>#REF!</v>
      </c>
      <c r="N12" s="7"/>
    </row>
    <row r="13" spans="1:17" x14ac:dyDescent="0.25">
      <c r="A13" s="7"/>
      <c r="B13" s="7"/>
      <c r="C13" s="7"/>
      <c r="D13" s="10"/>
      <c r="E13" s="10"/>
      <c r="F13" s="10"/>
      <c r="G13" s="12" t="e">
        <f t="shared" si="1"/>
        <v>#DIV/0!</v>
      </c>
      <c r="H13" s="13"/>
      <c r="I13" s="15"/>
      <c r="J13" s="54">
        <v>30000</v>
      </c>
      <c r="K13" s="12" t="e">
        <f>H13+#REF!+J13</f>
        <v>#REF!</v>
      </c>
      <c r="L13" s="12" t="e">
        <f t="shared" ref="L4:L14" si="4">H13+J13+K13</f>
        <v>#REF!</v>
      </c>
      <c r="M13" s="14" t="e">
        <f>K13/F13</f>
        <v>#REF!</v>
      </c>
      <c r="N13" s="7"/>
    </row>
    <row r="14" spans="1:17" x14ac:dyDescent="0.25">
      <c r="A14" s="7"/>
      <c r="B14" s="7"/>
      <c r="C14" s="7"/>
      <c r="D14" s="10"/>
      <c r="E14" s="10"/>
      <c r="F14" s="10"/>
      <c r="G14" s="11" t="e">
        <f t="shared" si="1"/>
        <v>#DIV/0!</v>
      </c>
      <c r="H14" s="13"/>
      <c r="I14" s="15"/>
      <c r="J14" s="54">
        <v>30000</v>
      </c>
      <c r="K14" s="12" t="e">
        <f>H14+#REF!+J14</f>
        <v>#REF!</v>
      </c>
      <c r="L14" s="12" t="e">
        <f t="shared" si="4"/>
        <v>#REF!</v>
      </c>
      <c r="M14" s="14" t="e">
        <f>K14/F14</f>
        <v>#REF!</v>
      </c>
      <c r="N14" s="7"/>
      <c r="P14" s="4"/>
      <c r="Q14" s="5"/>
    </row>
    <row r="15" spans="1:17" x14ac:dyDescent="0.25">
      <c r="A15" s="7"/>
      <c r="B15" s="7"/>
      <c r="C15" s="7"/>
      <c r="D15" s="10"/>
      <c r="E15" s="10"/>
      <c r="F15" s="10"/>
      <c r="G15" s="11"/>
      <c r="H15" s="15"/>
      <c r="I15" s="15"/>
      <c r="J15" s="15"/>
      <c r="K15" s="12" t="e">
        <f>H15+#REF!+J15</f>
        <v>#REF!</v>
      </c>
      <c r="L15" s="12"/>
      <c r="M15" s="14"/>
      <c r="N15" s="7"/>
    </row>
    <row r="16" spans="1:17" x14ac:dyDescent="0.25">
      <c r="A16" s="7"/>
      <c r="B16" s="7"/>
      <c r="C16" s="7"/>
      <c r="D16" s="10"/>
      <c r="E16" s="10"/>
      <c r="F16" s="10"/>
      <c r="G16" s="11"/>
      <c r="H16" s="15"/>
      <c r="I16" s="15"/>
      <c r="J16" s="15"/>
      <c r="K16" s="12" t="e">
        <f>H16+#REF!+J16</f>
        <v>#REF!</v>
      </c>
      <c r="L16" s="12"/>
      <c r="M16" s="14"/>
      <c r="N16" s="7"/>
    </row>
    <row r="17" spans="1:14" x14ac:dyDescent="0.25">
      <c r="A17" s="7"/>
      <c r="B17" s="7"/>
      <c r="C17" s="7"/>
      <c r="D17" s="7"/>
      <c r="E17" s="7"/>
      <c r="F17" s="7"/>
      <c r="G17" s="7"/>
      <c r="H17" s="13"/>
      <c r="I17" s="13"/>
      <c r="J17" s="13"/>
      <c r="K17" s="12" t="e">
        <f>H17+#REF!+J17</f>
        <v>#REF!</v>
      </c>
      <c r="L17" s="12"/>
      <c r="M17" s="14"/>
      <c r="N17" s="7"/>
    </row>
    <row r="18" spans="1:14" x14ac:dyDescent="0.25">
      <c r="A18" s="7"/>
      <c r="B18" s="7"/>
      <c r="C18" s="7"/>
      <c r="D18" s="7"/>
      <c r="E18" s="7"/>
      <c r="F18" s="7"/>
      <c r="G18" s="7"/>
      <c r="H18" s="7"/>
      <c r="I18" s="7"/>
      <c r="J18" s="13"/>
      <c r="K18" s="12" t="e">
        <f>H18+#REF!+J18</f>
        <v>#REF!</v>
      </c>
      <c r="L18" s="12"/>
      <c r="M18" s="14"/>
      <c r="N18" s="7"/>
    </row>
    <row r="19" spans="1:14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  <row r="20" spans="1:14" x14ac:dyDescent="0.25">
      <c r="B20" s="6"/>
      <c r="C20" s="6"/>
      <c r="D20" s="6"/>
      <c r="E20" s="6"/>
      <c r="F20" s="6"/>
      <c r="H20" s="6"/>
      <c r="I20" s="6"/>
      <c r="J20" s="6"/>
      <c r="K20" s="6"/>
      <c r="L20" s="6"/>
    </row>
    <row r="21" spans="1:14" x14ac:dyDescent="0.25">
      <c r="B21" s="6"/>
      <c r="C21" s="6"/>
      <c r="D21" s="6"/>
      <c r="E21" s="6"/>
      <c r="F21" s="6"/>
      <c r="H21" s="6"/>
      <c r="I21" s="6"/>
      <c r="J21" s="6"/>
      <c r="K21" s="6"/>
      <c r="L21" s="6"/>
    </row>
    <row r="22" spans="1:14" x14ac:dyDescent="0.25">
      <c r="B22" s="6"/>
      <c r="C22" s="6"/>
      <c r="D22" s="6"/>
      <c r="E22" s="6"/>
      <c r="F22" s="6"/>
      <c r="H22" s="6"/>
      <c r="I22" s="6"/>
      <c r="J22" s="6"/>
      <c r="K22" s="6"/>
      <c r="L22" s="6"/>
    </row>
    <row r="23" spans="1:14" x14ac:dyDescent="0.25">
      <c r="B23" s="6"/>
      <c r="C23" s="6"/>
      <c r="D23" s="6"/>
      <c r="E23" s="6"/>
      <c r="F23" s="6"/>
      <c r="H23" s="6"/>
      <c r="I23" s="6"/>
      <c r="J23" s="6"/>
      <c r="K23" s="6"/>
      <c r="L23" s="6"/>
    </row>
    <row r="24" spans="1:14" x14ac:dyDescent="0.25">
      <c r="B24" s="6"/>
      <c r="C24" s="6"/>
      <c r="D24" s="6"/>
      <c r="E24" s="6"/>
      <c r="F24" s="6"/>
      <c r="H24" s="6"/>
      <c r="I24" s="6"/>
      <c r="J24" s="6"/>
      <c r="K24" s="6"/>
      <c r="L24" s="6"/>
    </row>
    <row r="25" spans="1:14" x14ac:dyDescent="0.25">
      <c r="B25" s="6"/>
      <c r="C25" s="6"/>
      <c r="D25" s="6"/>
      <c r="E25" s="6"/>
      <c r="F25" s="6"/>
      <c r="H25" s="6"/>
      <c r="I25" s="6"/>
      <c r="J25" s="6"/>
      <c r="K25" s="6"/>
      <c r="L25" s="6"/>
    </row>
    <row r="26" spans="1:14" x14ac:dyDescent="0.25">
      <c r="B26" s="6"/>
      <c r="C26" s="6"/>
      <c r="D26" s="6"/>
      <c r="E26" s="6"/>
      <c r="F26" s="6"/>
      <c r="H26" s="6"/>
      <c r="I26" s="6"/>
      <c r="J26" s="6"/>
      <c r="K26" s="6"/>
      <c r="L26" s="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B70:B84"/>
  <sheetViews>
    <sheetView topLeftCell="A124" zoomScaleNormal="100" workbookViewId="0">
      <selection activeCell="A146" sqref="A146"/>
    </sheetView>
  </sheetViews>
  <sheetFormatPr defaultRowHeight="15" x14ac:dyDescent="0.25"/>
  <sheetData>
    <row r="70" spans="2:2" ht="20.25" x14ac:dyDescent="0.25">
      <c r="B70" s="94"/>
    </row>
    <row r="71" spans="2:2" x14ac:dyDescent="0.25">
      <c r="B71" s="95" t="s">
        <v>71</v>
      </c>
    </row>
    <row r="72" spans="2:2" ht="15.75" x14ac:dyDescent="0.25">
      <c r="B72" s="96"/>
    </row>
    <row r="73" spans="2:2" ht="15.75" x14ac:dyDescent="0.25">
      <c r="B73" s="96"/>
    </row>
    <row r="74" spans="2:2" ht="15.75" x14ac:dyDescent="0.25">
      <c r="B74" s="96"/>
    </row>
    <row r="75" spans="2:2" ht="15.75" x14ac:dyDescent="0.25">
      <c r="B75" s="96"/>
    </row>
    <row r="76" spans="2:2" ht="15.75" x14ac:dyDescent="0.25">
      <c r="B76" s="96"/>
    </row>
    <row r="77" spans="2:2" ht="15.75" x14ac:dyDescent="0.25">
      <c r="B77" s="96"/>
    </row>
    <row r="78" spans="2:2" ht="15.75" x14ac:dyDescent="0.25">
      <c r="B78" s="96"/>
    </row>
    <row r="79" spans="2:2" ht="15.75" x14ac:dyDescent="0.25">
      <c r="B79" s="96"/>
    </row>
    <row r="80" spans="2:2" ht="15.75" x14ac:dyDescent="0.25">
      <c r="B80" s="96"/>
    </row>
    <row r="81" spans="2:2" ht="15.75" x14ac:dyDescent="0.25">
      <c r="B81" s="96"/>
    </row>
    <row r="82" spans="2:2" ht="15.75" x14ac:dyDescent="0.25">
      <c r="B82" s="96"/>
    </row>
    <row r="83" spans="2:2" ht="15.75" x14ac:dyDescent="0.25">
      <c r="B83" s="96"/>
    </row>
    <row r="84" spans="2:2" ht="15.75" x14ac:dyDescent="0.25">
      <c r="B84" s="9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523FE-64A3-4FC9-9BD4-DCC70462AF33}">
  <dimension ref="A1"/>
  <sheetViews>
    <sheetView topLeftCell="A19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Tower 2</vt:lpstr>
      <vt:lpstr>Tower 3</vt:lpstr>
      <vt:lpstr>Total</vt:lpstr>
      <vt:lpstr>Rera</vt:lpstr>
      <vt:lpstr>Typical Floor</vt:lpstr>
      <vt:lpstr>IGR</vt:lpstr>
      <vt:lpstr>rates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2024-10-18T08:54:13Z</dcterms:modified>
</cp:coreProperties>
</file>