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Kiran Dhagd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IGR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3" l="1"/>
  <c r="D33" i="23"/>
  <c r="D29" i="23"/>
  <c r="D28" i="23"/>
  <c r="E31" i="23"/>
  <c r="D31" i="23"/>
  <c r="S14" i="4" l="1"/>
  <c r="P15" i="4"/>
  <c r="Q15" i="4" s="1"/>
  <c r="P14" i="4"/>
  <c r="Q14" i="4" s="1"/>
  <c r="P16" i="4"/>
  <c r="Q16" i="4" s="1"/>
  <c r="P17" i="4"/>
  <c r="Q17" i="4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<sst xmlns="http://schemas.openxmlformats.org/spreadsheetml/2006/main" count="129" uniqueCount="99">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</sst>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277481</xdr:colOff>
      <xdr:row>0</xdr:row>
      <xdr:rowOff>162658</xdr:rowOff>
    </xdr:from>
    <xdr:to>
      <xdr:col>14</xdr:col>
      <xdr:colOff>103309</xdr:colOff>
      <xdr:row>20</xdr:row>
      <xdr:rowOff>14340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8154" y="162658"/>
          <a:ext cx="5299040" cy="36616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133350</xdr:rowOff>
    </xdr:from>
    <xdr:to>
      <xdr:col>9</xdr:col>
      <xdr:colOff>447675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314950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10</xdr:row>
      <xdr:rowOff>76200</xdr:rowOff>
    </xdr:from>
    <xdr:to>
      <xdr:col>11</xdr:col>
      <xdr:colOff>561975</xdr:colOff>
      <xdr:row>27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981200"/>
          <a:ext cx="57340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19050</xdr:rowOff>
    </xdr:from>
    <xdr:to>
      <xdr:col>12</xdr:col>
      <xdr:colOff>561975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905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10</xdr:col>
      <xdr:colOff>275429</xdr:colOff>
      <xdr:row>29</xdr:row>
      <xdr:rowOff>151780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371429" cy="49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38235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36200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36200</v>
      </c>
      <c r="D5" s="57" t="s">
        <v>61</v>
      </c>
      <c r="E5" s="58">
        <f>ROUND(C5/10.764,0)</f>
        <v>3363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36200</v>
      </c>
      <c r="D10" s="57" t="s">
        <v>61</v>
      </c>
      <c r="E10" s="58">
        <f>ROUND(C10/10.764,0)</f>
        <v>3363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578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1943814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1156000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7" sqref="E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6700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4700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6700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526</v>
      </c>
      <c r="D18" s="76"/>
      <c r="E18" s="77"/>
      <c r="F18" s="78"/>
      <c r="G18" s="78"/>
    </row>
    <row r="19" spans="1:7">
      <c r="A19" s="15"/>
      <c r="B19" s="6"/>
      <c r="C19" s="30">
        <f>C18*C16</f>
        <v>3524200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301319100</v>
      </c>
      <c r="C20" s="31">
        <f>C19*95%</f>
        <v>3347990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2819360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1052000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7342.083333333333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39.15</v>
      </c>
      <c r="D28" s="118">
        <f>C28*10.764</f>
        <v>421.41059999999993</v>
      </c>
    </row>
    <row r="29" spans="1:7">
      <c r="C29">
        <v>3.6</v>
      </c>
      <c r="D29" s="118">
        <f>C29*10.764</f>
        <v>38.750399999999999</v>
      </c>
    </row>
    <row r="30" spans="1:7">
      <c r="C30"/>
      <c r="D30"/>
    </row>
    <row r="31" spans="1:7">
      <c r="C31">
        <v>15.24</v>
      </c>
      <c r="D31" s="118">
        <f>C31*10.764</f>
        <v>164.04335999999998</v>
      </c>
      <c r="E31" s="118">
        <f>D31*0.4</f>
        <v>65.617343999999989</v>
      </c>
    </row>
    <row r="32" spans="1:7">
      <c r="C32"/>
      <c r="D32"/>
    </row>
    <row r="33" spans="1:5">
      <c r="C33"/>
      <c r="D33" s="118">
        <f>D28+D29+E31</f>
        <v>525.77834399999995</v>
      </c>
      <c r="E33" s="118">
        <f>D33*1.1</f>
        <v>578.35617839999998</v>
      </c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4500000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739.16666666666674</v>
      </c>
      <c r="C11" s="4">
        <f t="shared" si="2"/>
        <v>887.00000000000011</v>
      </c>
      <c r="D11" s="4">
        <f t="shared" si="3"/>
        <v>1064.4000000000001</v>
      </c>
      <c r="E11" s="5">
        <f>R11</f>
        <v>3600000</v>
      </c>
      <c r="F11" s="4">
        <f t="shared" si="5"/>
        <v>4870</v>
      </c>
      <c r="G11" s="4">
        <f t="shared" si="6"/>
        <v>4059</v>
      </c>
      <c r="H11" s="4">
        <f t="shared" si="7"/>
        <v>3382</v>
      </c>
      <c r="I11" s="4">
        <f t="shared" si="8"/>
        <v>0</v>
      </c>
      <c r="J11" s="4">
        <f t="shared" si="9"/>
        <v>0</v>
      </c>
      <c r="O11">
        <v>0</v>
      </c>
      <c r="P11">
        <v>887</v>
      </c>
      <c r="Q11">
        <f>P11/1.2</f>
        <v>739.16666666666674</v>
      </c>
      <c r="R11" s="2">
        <v>3600000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770.83333333333337</v>
      </c>
      <c r="C12" s="4">
        <f t="shared" si="2"/>
        <v>925</v>
      </c>
      <c r="D12" s="4">
        <f t="shared" si="3"/>
        <v>1110</v>
      </c>
      <c r="E12" s="5">
        <f>R12</f>
        <v>3850000</v>
      </c>
      <c r="F12" s="4">
        <f t="shared" si="5"/>
        <v>4995</v>
      </c>
      <c r="G12" s="4">
        <f t="shared" si="6"/>
        <v>4162</v>
      </c>
      <c r="H12" s="4">
        <f t="shared" si="7"/>
        <v>3468</v>
      </c>
      <c r="I12" s="4">
        <f t="shared" si="8"/>
        <v>0</v>
      </c>
      <c r="J12" s="4">
        <f t="shared" si="9"/>
        <v>0</v>
      </c>
      <c r="O12">
        <v>0</v>
      </c>
      <c r="P12">
        <v>925</v>
      </c>
      <c r="Q12">
        <f>P12/1.2</f>
        <v>770.83333333333337</v>
      </c>
      <c r="R12" s="2">
        <v>3850000</v>
      </c>
      <c r="S12" s="2"/>
      <c r="V12" s="71"/>
    </row>
    <row r="13" spans="1:35">
      <c r="A13" s="4">
        <f t="shared" si="0"/>
        <v>0</v>
      </c>
      <c r="B13" s="4">
        <f t="shared" si="10"/>
        <v>567</v>
      </c>
      <c r="C13" s="4">
        <f t="shared" si="2"/>
        <v>680.4</v>
      </c>
      <c r="D13" s="4">
        <f t="shared" si="3"/>
        <v>816.4799999999999</v>
      </c>
      <c r="E13" s="5">
        <f>R13</f>
        <v>2000000</v>
      </c>
      <c r="F13" s="4">
        <f t="shared" si="5"/>
        <v>3527</v>
      </c>
      <c r="G13" s="4">
        <f t="shared" si="6"/>
        <v>2939</v>
      </c>
      <c r="H13" s="4">
        <f t="shared" si="7"/>
        <v>2450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v>567</v>
      </c>
      <c r="R13" s="2">
        <v>2000000</v>
      </c>
      <c r="S13" s="2"/>
    </row>
    <row r="14" spans="1:35" ht="23.25" customHeight="1">
      <c r="A14" s="4">
        <f t="shared" si="0"/>
        <v>0</v>
      </c>
      <c r="B14" s="4">
        <f t="shared" si="10"/>
        <v>625</v>
      </c>
      <c r="C14" s="4">
        <f t="shared" si="2"/>
        <v>750</v>
      </c>
      <c r="D14" s="4">
        <f t="shared" si="3"/>
        <v>900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O14">
        <v>900</v>
      </c>
      <c r="P14">
        <f>O14/1.2</f>
        <v>750</v>
      </c>
      <c r="Q14">
        <f>P14/1.2</f>
        <v>625</v>
      </c>
      <c r="R14" s="2">
        <v>4500000</v>
      </c>
      <c r="S14" s="2">
        <f>R14/O14</f>
        <v>5000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1">O15/1.2</f>
        <v>0</v>
      </c>
      <c r="Q15">
        <f t="shared" ref="Q15" si="12">P15/1.2</f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si="10"/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O16">
        <v>0</v>
      </c>
      <c r="P16">
        <f t="shared" ref="P16:P17" si="20">O16/1.2</f>
        <v>0</v>
      </c>
      <c r="Q16">
        <f t="shared" ref="Q16:Q18" si="21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0"/>
        <v>0</v>
      </c>
      <c r="C17" s="4">
        <f t="shared" si="14"/>
        <v>0</v>
      </c>
      <c r="D17" s="4">
        <f t="shared" si="15"/>
        <v>0</v>
      </c>
      <c r="E17" s="5">
        <f>R17</f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P17">
        <f t="shared" si="20"/>
        <v>0</v>
      </c>
      <c r="Q17">
        <f t="shared" si="21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ref="B18:B19" si="22">Q18</f>
        <v>0</v>
      </c>
      <c r="C18" s="4">
        <f t="shared" si="14"/>
        <v>0</v>
      </c>
      <c r="D18" s="4">
        <f t="shared" si="15"/>
        <v>0</v>
      </c>
      <c r="E18" s="5">
        <f t="shared" ref="E18:E19" si="23">R18</f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O18">
        <v>0</v>
      </c>
      <c r="P18">
        <f>O18/1.2</f>
        <v>0</v>
      </c>
      <c r="Q18">
        <f t="shared" si="21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22"/>
        <v>0</v>
      </c>
      <c r="C19" s="4">
        <f t="shared" si="14"/>
        <v>0</v>
      </c>
      <c r="D19" s="4">
        <f t="shared" si="15"/>
        <v>0</v>
      </c>
      <c r="E19" s="5">
        <f t="shared" si="23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3" zoomScale="130" zoomScaleNormal="130" workbookViewId="0">
      <selection activeCell="O14" sqref="O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115" zoomScaleNormal="115" workbookViewId="0">
      <selection activeCell="B5" sqref="B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="115" zoomScaleNormal="115" workbookViewId="0">
      <selection activeCell="C11" sqref="C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30" sqref="L3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E14" sqref="E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2024-10-11T07:56:27Z</dcterms:modified>
</cp:coreProperties>
</file>