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Nariman Point\Babli Singh\"/>
    </mc:Choice>
  </mc:AlternateContent>
  <xr:revisionPtr revIDLastSave="0" documentId="13_ncr:1_{BC52BE5C-4B1A-488F-8550-C00D454CEE8A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3" i="4" l="1"/>
  <c r="P28" i="4"/>
  <c r="P29" i="4"/>
  <c r="P30" i="4"/>
  <c r="P31" i="4"/>
  <c r="P32" i="4"/>
  <c r="P38" i="4" s="1"/>
  <c r="P44" i="4" s="1"/>
  <c r="P46" i="4" s="1"/>
  <c r="P33" i="4"/>
  <c r="P34" i="4"/>
  <c r="P35" i="4"/>
  <c r="P36" i="4"/>
  <c r="P37" i="4"/>
  <c r="P39" i="4"/>
  <c r="P40" i="4"/>
  <c r="P41" i="4"/>
  <c r="P42" i="4"/>
  <c r="P27" i="4"/>
  <c r="G23" i="4" l="1"/>
  <c r="P13" i="4"/>
  <c r="P9" i="4"/>
  <c r="G21" i="4"/>
  <c r="I19" i="4"/>
  <c r="H19" i="4"/>
  <c r="H29" i="4"/>
  <c r="P12" i="4" l="1"/>
  <c r="P11" i="4"/>
  <c r="P10" i="4"/>
  <c r="Q9" i="4"/>
  <c r="P8" i="4"/>
  <c r="P7" i="4"/>
  <c r="P6" i="4"/>
  <c r="P5" i="4"/>
  <c r="P4" i="4"/>
  <c r="P3" i="4"/>
  <c r="P2" i="4"/>
  <c r="C14" i="4"/>
  <c r="C15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<sst xmlns="http://schemas.openxmlformats.org/spreadsheetml/2006/main" count="40" uniqueCount="35">
  <si>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</si>
  <si>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</si>
  <si>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</si>
  <si>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</si>
  <si>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</si>
  <si>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</si>
  <si>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</si>
  <si>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</si>
  <si>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</si>
  <si>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</si>
  <si>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</si>
  <si>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</si>
  <si>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</si>
  <si>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 - 01.06.24</t>
  </si>
  <si>
    <t>av</t>
  </si>
  <si>
    <t>sd</t>
  </si>
  <si>
    <t>rd</t>
  </si>
  <si>
    <t>mv</t>
  </si>
  <si>
    <t>bua</t>
  </si>
  <si>
    <t>fmv</t>
  </si>
  <si>
    <t>ca</t>
  </si>
  <si>
    <t>rate onc a</t>
  </si>
  <si>
    <t xml:space="preserve">Flat No. 204, 2nd Floor, Wing - B, Palazzio CHSL, Aditya Mill Compound, Safed Pool Sakinaka Andheri Kurla ROad, Village - Mohili, Andheri East, </t>
  </si>
  <si>
    <t>1 basement car parking</t>
  </si>
  <si>
    <t>part oc - 2019</t>
  </si>
  <si>
    <t>02.08.24</t>
  </si>
  <si>
    <t>01.09.23</t>
  </si>
  <si>
    <t>12.06.24</t>
  </si>
  <si>
    <t>04.04.24</t>
  </si>
  <si>
    <t>parkign</t>
  </si>
  <si>
    <t>22000 to 24000 on ca</t>
  </si>
  <si>
    <t>2 bhk cnverted into  3 bhk</t>
  </si>
  <si>
    <t>mca</t>
  </si>
  <si>
    <t>dry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</si>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</sst>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E7E6E-FEF6-44A8-BB44-9AD27608C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707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97230-45A0-4466-8CF6-4A2749F25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33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9909B-50A1-44D6-BFB6-7E7C064B4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C8FF0E-15B1-4E24-AC0F-F6451AE57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34F07-384E-421B-AFDE-16B6345A4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507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1</xdr:row>
      <xdr:rowOff>19050</xdr:rowOff>
    </xdr:from>
    <xdr:to>
      <xdr:col>15</xdr:col>
      <xdr:colOff>220305</xdr:colOff>
      <xdr:row>48</xdr:row>
      <xdr:rowOff>39306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C207C-64CB-453E-AE5B-14A9CF58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209550"/>
          <a:ext cx="8811855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49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E2546F-2C3A-4279-A6E1-C9F5AAE18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106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382244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06AC3-80CA-4248-9E3F-A35B1D93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16644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ED7A36-565A-4CD6-A350-1E8916D71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2897F9-0730-4F53-B435-897CA6DD8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658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42387-7654-41AD-8F73-DC92759BB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6"/>
  <sheetViews>
    <sheetView tabSelected="1" topLeftCell="E10" zoomScaleNormal="100" workbookViewId="0">
      <selection activeCell="O33" sqref="O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2.140625" customWidth="1"/>
    <col min="17" max="17" width="10.7109375" customWidth="1"/>
    <col min="18" max="18" width="16" customWidth="1"/>
    <col min="19" max="19" width="9.855468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505</v>
      </c>
      <c r="C2" s="4">
        <f>B2*1.2</f>
        <v>606</v>
      </c>
      <c r="D2" s="4">
        <f t="shared" ref="D2:D13" si="2">C2*1.2</f>
        <v>727.19999999999993</v>
      </c>
      <c r="E2" s="16">
        <f t="shared" ref="E2:E13" si="3">R2</f>
        <v>14000000</v>
      </c>
      <c r="F2" s="10">
        <f t="shared" ref="F2:F13" si="4">ROUND((E2/B2),0)</f>
        <v>27723</v>
      </c>
      <c r="G2" s="10">
        <f t="shared" ref="G2:G13" si="5">ROUND((E2/C2),0)</f>
        <v>23102</v>
      </c>
      <c r="H2" s="10">
        <f t="shared" ref="H2:H13" si="6">ROUND((E2/D2),0)</f>
        <v>19252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505</v>
      </c>
      <c r="R2" s="2">
        <v>14000000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865</v>
      </c>
      <c r="C3" s="4">
        <f t="shared" ref="C3:C15" si="9">B3*1.2</f>
        <v>1038</v>
      </c>
      <c r="D3" s="4">
        <f t="shared" si="2"/>
        <v>1245.5999999999999</v>
      </c>
      <c r="E3" s="16">
        <f t="shared" si="3"/>
        <v>24000000</v>
      </c>
      <c r="F3" s="15">
        <f t="shared" si="4"/>
        <v>27746</v>
      </c>
      <c r="G3" s="10">
        <f t="shared" si="5"/>
        <v>23121</v>
      </c>
      <c r="H3" s="10">
        <f t="shared" si="6"/>
        <v>19268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865</v>
      </c>
      <c r="R3" s="2">
        <v>24000000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670</v>
      </c>
      <c r="C4" s="4">
        <f t="shared" si="9"/>
        <v>804</v>
      </c>
      <c r="D4" s="4">
        <f t="shared" si="2"/>
        <v>964.8</v>
      </c>
      <c r="E4" s="16">
        <f t="shared" si="3"/>
        <v>17000000</v>
      </c>
      <c r="F4" s="15">
        <f t="shared" si="4"/>
        <v>25373</v>
      </c>
      <c r="G4" s="10">
        <f t="shared" si="5"/>
        <v>21144</v>
      </c>
      <c r="H4" s="10">
        <f t="shared" si="6"/>
        <v>17620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670</v>
      </c>
      <c r="R4" s="2">
        <v>17000000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950</v>
      </c>
      <c r="C5" s="4">
        <f t="shared" si="9"/>
        <v>1140</v>
      </c>
      <c r="D5" s="4">
        <f t="shared" si="2"/>
        <v>1368</v>
      </c>
      <c r="E5" s="16">
        <f t="shared" si="3"/>
        <v>20500000</v>
      </c>
      <c r="F5" s="10">
        <f t="shared" si="4"/>
        <v>21579</v>
      </c>
      <c r="G5" s="10">
        <f t="shared" si="5"/>
        <v>17982</v>
      </c>
      <c r="H5" s="10">
        <f t="shared" si="6"/>
        <v>14985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950</v>
      </c>
      <c r="R5" s="2">
        <v>20500000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900</v>
      </c>
      <c r="C6" s="4">
        <f t="shared" si="9"/>
        <v>1080</v>
      </c>
      <c r="D6" s="4">
        <f t="shared" si="2"/>
        <v>1296</v>
      </c>
      <c r="E6" s="16">
        <f t="shared" si="3"/>
        <v>19500000</v>
      </c>
      <c r="F6" s="10">
        <f t="shared" si="4"/>
        <v>21667</v>
      </c>
      <c r="G6" s="10">
        <f t="shared" si="5"/>
        <v>18056</v>
      </c>
      <c r="H6" s="10">
        <f t="shared" si="6"/>
        <v>15046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900</v>
      </c>
      <c r="R6" s="2">
        <v>19500000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750</v>
      </c>
      <c r="C7" s="4">
        <f t="shared" si="9"/>
        <v>900</v>
      </c>
      <c r="D7" s="4">
        <f t="shared" si="2"/>
        <v>1080</v>
      </c>
      <c r="E7" s="16">
        <f t="shared" si="3"/>
        <v>16500000</v>
      </c>
      <c r="F7" s="10">
        <f t="shared" si="4"/>
        <v>22000</v>
      </c>
      <c r="G7" s="10">
        <f t="shared" si="5"/>
        <v>18333</v>
      </c>
      <c r="H7" s="10">
        <f t="shared" si="6"/>
        <v>15278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750</v>
      </c>
      <c r="R7" s="2">
        <v>16500000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750</v>
      </c>
      <c r="C8" s="4">
        <f t="shared" si="9"/>
        <v>900</v>
      </c>
      <c r="D8" s="4">
        <f t="shared" si="2"/>
        <v>1080</v>
      </c>
      <c r="E8" s="16">
        <f t="shared" si="3"/>
        <v>15000000</v>
      </c>
      <c r="F8" s="10">
        <f t="shared" si="4"/>
        <v>20000</v>
      </c>
      <c r="G8" s="10">
        <f t="shared" si="5"/>
        <v>16667</v>
      </c>
      <c r="H8" s="10">
        <f t="shared" si="6"/>
        <v>13889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750</v>
      </c>
      <c r="R8" s="2">
        <v>15000000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649.69710000000009</v>
      </c>
      <c r="C9" s="4">
        <f t="shared" si="9"/>
        <v>779.63652000000013</v>
      </c>
      <c r="D9" s="4">
        <f t="shared" si="2"/>
        <v>935.56382400000007</v>
      </c>
      <c r="E9" s="16">
        <f t="shared" si="3"/>
        <v>13500000</v>
      </c>
      <c r="F9" s="10">
        <f t="shared" si="4"/>
        <v>20779</v>
      </c>
      <c r="G9" s="10">
        <f t="shared" si="5"/>
        <v>17316</v>
      </c>
      <c r="H9" s="10">
        <f t="shared" si="6"/>
        <v>14430</v>
      </c>
      <c r="I9" s="4" t="e">
        <f>#REF!</f>
        <v>#REF!</v>
      </c>
      <c r="J9" s="4" t="str">
        <f t="shared" si="7"/>
        <v>02.08.24</v>
      </c>
      <c r="O9">
        <v>0</v>
      </c>
      <c r="P9">
        <f>72.43*10.764</f>
        <v>779.63652000000002</v>
      </c>
      <c r="Q9">
        <f t="shared" ref="Q9" si="10">P9/1.2</f>
        <v>649.69710000000009</v>
      </c>
      <c r="R9" s="2">
        <v>13500000</v>
      </c>
      <c r="S9" s="8" t="s">
        <v>25</v>
      </c>
      <c r="T9" s="8">
        <v>7</v>
      </c>
    </row>
    <row r="10" spans="1:20" x14ac:dyDescent="0.25">
      <c r="A10" s="4">
        <f t="shared" si="0"/>
        <v>0</v>
      </c>
      <c r="B10" s="4">
        <f t="shared" si="1"/>
        <v>929</v>
      </c>
      <c r="C10" s="4">
        <f t="shared" si="9"/>
        <v>1114.8</v>
      </c>
      <c r="D10" s="4">
        <f t="shared" si="2"/>
        <v>1337.76</v>
      </c>
      <c r="E10" s="16">
        <f t="shared" si="3"/>
        <v>18000000</v>
      </c>
      <c r="F10" s="10">
        <f t="shared" si="4"/>
        <v>19376</v>
      </c>
      <c r="G10" s="10">
        <f t="shared" si="5"/>
        <v>16146</v>
      </c>
      <c r="H10" s="10">
        <f t="shared" si="6"/>
        <v>13455</v>
      </c>
      <c r="I10" s="4" t="e">
        <f>#REF!</f>
        <v>#REF!</v>
      </c>
      <c r="J10" s="4" t="str">
        <f t="shared" si="7"/>
        <v>01.09.23</v>
      </c>
      <c r="O10">
        <v>0</v>
      </c>
      <c r="P10">
        <f t="shared" si="8"/>
        <v>0</v>
      </c>
      <c r="Q10">
        <v>929</v>
      </c>
      <c r="R10" s="2">
        <v>18000000</v>
      </c>
      <c r="S10" s="8" t="s">
        <v>26</v>
      </c>
      <c r="T10" s="8"/>
    </row>
    <row r="11" spans="1:20" x14ac:dyDescent="0.25">
      <c r="A11" s="4">
        <f t="shared" si="0"/>
        <v>0</v>
      </c>
      <c r="B11" s="4">
        <f t="shared" si="1"/>
        <v>592</v>
      </c>
      <c r="C11" s="4">
        <f t="shared" si="9"/>
        <v>710.4</v>
      </c>
      <c r="D11" s="4">
        <f t="shared" si="2"/>
        <v>852.4799999999999</v>
      </c>
      <c r="E11" s="16">
        <f t="shared" si="3"/>
        <v>12350000</v>
      </c>
      <c r="F11" s="15">
        <f t="shared" si="4"/>
        <v>20861</v>
      </c>
      <c r="G11" s="10">
        <f t="shared" si="5"/>
        <v>17385</v>
      </c>
      <c r="H11" s="10">
        <f t="shared" si="6"/>
        <v>14487</v>
      </c>
      <c r="I11" s="4" t="e">
        <f>#REF!</f>
        <v>#REF!</v>
      </c>
      <c r="J11" s="4" t="str">
        <f t="shared" si="7"/>
        <v>12.06.24</v>
      </c>
      <c r="O11">
        <v>0</v>
      </c>
      <c r="P11">
        <f t="shared" si="8"/>
        <v>0</v>
      </c>
      <c r="Q11">
        <v>592</v>
      </c>
      <c r="R11" s="2">
        <v>12350000</v>
      </c>
      <c r="S11" s="8" t="s">
        <v>27</v>
      </c>
      <c r="T11" s="8"/>
    </row>
    <row r="12" spans="1:20" x14ac:dyDescent="0.25">
      <c r="A12" s="4">
        <f t="shared" si="0"/>
        <v>0</v>
      </c>
      <c r="B12" s="4">
        <f t="shared" si="1"/>
        <v>889</v>
      </c>
      <c r="C12" s="4">
        <f t="shared" si="9"/>
        <v>1066.8</v>
      </c>
      <c r="D12" s="4">
        <f t="shared" si="2"/>
        <v>1280.1599999999999</v>
      </c>
      <c r="E12" s="16">
        <f t="shared" si="3"/>
        <v>18750000</v>
      </c>
      <c r="F12" s="15">
        <f t="shared" si="4"/>
        <v>21091</v>
      </c>
      <c r="G12" s="10">
        <f t="shared" si="5"/>
        <v>17576</v>
      </c>
      <c r="H12" s="10">
        <f t="shared" si="6"/>
        <v>14647</v>
      </c>
      <c r="I12" s="4" t="e">
        <f>#REF!</f>
        <v>#REF!</v>
      </c>
      <c r="J12" s="4" t="str">
        <f t="shared" si="7"/>
        <v>04.04.24</v>
      </c>
      <c r="O12">
        <v>0</v>
      </c>
      <c r="P12">
        <f t="shared" si="8"/>
        <v>0</v>
      </c>
      <c r="Q12">
        <v>889</v>
      </c>
      <c r="R12" s="2">
        <v>18750000</v>
      </c>
      <c r="S12" s="8" t="s">
        <v>28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22</v>
      </c>
    </row>
    <row r="18" spans="6:24" x14ac:dyDescent="0.25">
      <c r="F18" s="7" t="s">
        <v>20</v>
      </c>
      <c r="G18">
        <v>590</v>
      </c>
      <c r="I18" t="s">
        <v>23</v>
      </c>
    </row>
    <row r="19" spans="6:24" x14ac:dyDescent="0.25">
      <c r="F19" s="7" t="s">
        <v>18</v>
      </c>
      <c r="G19">
        <v>708</v>
      </c>
      <c r="H19">
        <f>65.78*10.764</f>
        <v>708.05592000000001</v>
      </c>
      <c r="I19">
        <f>H19/G18</f>
        <v>1.2000947796610171</v>
      </c>
    </row>
    <row r="20" spans="6:24" x14ac:dyDescent="0.25">
      <c r="F20" s="7" t="s">
        <v>21</v>
      </c>
      <c r="G20">
        <v>23500</v>
      </c>
    </row>
    <row r="21" spans="6:24" x14ac:dyDescent="0.25">
      <c r="F21" s="7" t="s">
        <v>19</v>
      </c>
      <c r="G21">
        <f>G20*G18</f>
        <v>13865000</v>
      </c>
    </row>
    <row r="22" spans="6:24" x14ac:dyDescent="0.25">
      <c r="F22" s="7" t="s">
        <v>29</v>
      </c>
      <c r="G22" s="6">
        <v>1200000</v>
      </c>
      <c r="H22" s="6"/>
    </row>
    <row r="23" spans="6:24" x14ac:dyDescent="0.25">
      <c r="G23">
        <f>G22+G21</f>
        <v>15065000</v>
      </c>
      <c r="I23" t="s">
        <v>30</v>
      </c>
      <c r="N23" t="s">
        <v>31</v>
      </c>
    </row>
    <row r="24" spans="6:24" x14ac:dyDescent="0.25">
      <c r="I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13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14</v>
      </c>
      <c r="H26">
        <v>14000000</v>
      </c>
      <c r="N26" t="s">
        <v>32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G27" t="s">
        <v>15</v>
      </c>
      <c r="H27">
        <v>840000</v>
      </c>
      <c r="N27">
        <v>5.13</v>
      </c>
      <c r="O27">
        <v>3</v>
      </c>
      <c r="P27" s="11">
        <f>O27*N27</f>
        <v>15.39</v>
      </c>
      <c r="Q27" s="11"/>
      <c r="R27" s="11"/>
      <c r="T27" s="11"/>
      <c r="U27" s="11"/>
      <c r="V27" s="11"/>
      <c r="W27" s="11"/>
      <c r="X27" s="11"/>
    </row>
    <row r="28" spans="6:24" x14ac:dyDescent="0.25">
      <c r="G28" t="s">
        <v>16</v>
      </c>
      <c r="H28">
        <v>30000</v>
      </c>
      <c r="N28">
        <v>10</v>
      </c>
      <c r="O28">
        <v>6.94</v>
      </c>
      <c r="P28" s="11">
        <f t="shared" ref="P28:P42" si="21">O28*N28</f>
        <v>69.400000000000006</v>
      </c>
      <c r="Q28" s="11"/>
      <c r="R28" s="12"/>
      <c r="T28" s="12"/>
      <c r="U28" s="12"/>
      <c r="V28" s="11"/>
      <c r="W28" s="11"/>
      <c r="X28" s="11"/>
    </row>
    <row r="29" spans="6:24" x14ac:dyDescent="0.25">
      <c r="H29">
        <f>SUM(H26:H28)</f>
        <v>14870000</v>
      </c>
      <c r="N29">
        <v>10</v>
      </c>
      <c r="O29">
        <v>13</v>
      </c>
      <c r="P29" s="11">
        <f t="shared" si="21"/>
        <v>130</v>
      </c>
      <c r="Q29" s="11"/>
      <c r="R29" s="11"/>
      <c r="T29" s="11"/>
      <c r="U29" s="11"/>
      <c r="V29" s="11"/>
      <c r="W29" s="11"/>
      <c r="X29" s="11"/>
    </row>
    <row r="30" spans="6:24" x14ac:dyDescent="0.25">
      <c r="G30" t="s">
        <v>17</v>
      </c>
      <c r="H30">
        <v>10441006</v>
      </c>
      <c r="N30">
        <v>7.86</v>
      </c>
      <c r="O30">
        <v>7.47</v>
      </c>
      <c r="P30" s="11">
        <f t="shared" si="21"/>
        <v>58.714199999999998</v>
      </c>
      <c r="Q30" s="11"/>
      <c r="R30" s="11"/>
      <c r="T30" s="11"/>
      <c r="U30" s="11"/>
      <c r="V30" s="11"/>
      <c r="W30" s="11"/>
      <c r="X30" s="11"/>
    </row>
    <row r="31" spans="6:24" x14ac:dyDescent="0.25">
      <c r="N31">
        <v>4.12</v>
      </c>
      <c r="O31">
        <v>7.25</v>
      </c>
      <c r="P31" s="11">
        <f t="shared" si="21"/>
        <v>29.87</v>
      </c>
      <c r="Q31" s="11"/>
      <c r="R31" s="11"/>
      <c r="T31" s="11"/>
      <c r="U31" s="11"/>
      <c r="V31" s="11"/>
      <c r="W31" s="11"/>
      <c r="X31" s="11"/>
    </row>
    <row r="32" spans="6:24" x14ac:dyDescent="0.25">
      <c r="N32">
        <v>5.36</v>
      </c>
      <c r="O32">
        <v>4.93</v>
      </c>
      <c r="P32" s="11">
        <f t="shared" si="21"/>
        <v>26.424800000000001</v>
      </c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N33">
        <v>5.29</v>
      </c>
      <c r="O33">
        <v>3</v>
      </c>
      <c r="P33" s="11">
        <f t="shared" si="21"/>
        <v>15.870000000000001</v>
      </c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N34">
        <v>3</v>
      </c>
      <c r="O34">
        <v>4.32</v>
      </c>
      <c r="P34" s="11">
        <f t="shared" si="21"/>
        <v>12.96</v>
      </c>
      <c r="Q34" s="11"/>
      <c r="R34" s="11"/>
    </row>
    <row r="35" spans="10:24" x14ac:dyDescent="0.25">
      <c r="N35">
        <v>9.85</v>
      </c>
      <c r="O35">
        <v>9.9</v>
      </c>
      <c r="P35" s="11">
        <f t="shared" si="21"/>
        <v>97.515000000000001</v>
      </c>
      <c r="Q35" s="11"/>
      <c r="R35" s="11"/>
      <c r="T35" s="6"/>
    </row>
    <row r="36" spans="10:24" x14ac:dyDescent="0.25">
      <c r="N36">
        <v>10</v>
      </c>
      <c r="O36">
        <v>9.7200000000000006</v>
      </c>
      <c r="P36" s="11">
        <f t="shared" si="21"/>
        <v>97.2</v>
      </c>
      <c r="Q36" s="11"/>
      <c r="R36" s="11"/>
      <c r="S36" s="6"/>
    </row>
    <row r="37" spans="10:24" x14ac:dyDescent="0.25">
      <c r="N37">
        <v>4</v>
      </c>
      <c r="O37">
        <v>8</v>
      </c>
      <c r="P37" s="11">
        <f t="shared" si="21"/>
        <v>32</v>
      </c>
    </row>
    <row r="38" spans="10:24" x14ac:dyDescent="0.25">
      <c r="P38" s="12">
        <f>SUM(P27:P37)</f>
        <v>585.34400000000005</v>
      </c>
    </row>
    <row r="39" spans="10:24" x14ac:dyDescent="0.25">
      <c r="J39" t="s">
        <v>33</v>
      </c>
      <c r="N39">
        <v>3.4</v>
      </c>
      <c r="O39">
        <v>7.86</v>
      </c>
      <c r="P39" s="11">
        <f t="shared" si="21"/>
        <v>26.724</v>
      </c>
    </row>
    <row r="40" spans="10:24" x14ac:dyDescent="0.25">
      <c r="J40" t="s">
        <v>34</v>
      </c>
      <c r="N40">
        <v>3.4</v>
      </c>
      <c r="O40">
        <v>10</v>
      </c>
      <c r="P40" s="11">
        <f t="shared" si="21"/>
        <v>34</v>
      </c>
    </row>
    <row r="41" spans="10:24" x14ac:dyDescent="0.25">
      <c r="J41" t="s">
        <v>34</v>
      </c>
      <c r="N41">
        <v>3.4</v>
      </c>
      <c r="O41">
        <v>10</v>
      </c>
      <c r="P41" s="11">
        <f t="shared" si="21"/>
        <v>34</v>
      </c>
    </row>
    <row r="42" spans="10:24" x14ac:dyDescent="0.25">
      <c r="J42" t="s">
        <v>34</v>
      </c>
      <c r="N42">
        <v>3.4</v>
      </c>
      <c r="O42">
        <v>10</v>
      </c>
      <c r="P42" s="11">
        <f t="shared" si="21"/>
        <v>34</v>
      </c>
    </row>
    <row r="43" spans="10:24" x14ac:dyDescent="0.25">
      <c r="P43" s="12">
        <f>SUM(P39:P42)</f>
        <v>128.72399999999999</v>
      </c>
    </row>
    <row r="44" spans="10:24" x14ac:dyDescent="0.25">
      <c r="P44" s="12">
        <f>P43+P38</f>
        <v>714.06799999999998</v>
      </c>
    </row>
    <row r="45" spans="10:24" x14ac:dyDescent="0.25">
      <c r="P45">
        <v>22500</v>
      </c>
    </row>
    <row r="46" spans="10:24" x14ac:dyDescent="0.25">
      <c r="P46">
        <f>P45*P44</f>
        <v>16066530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E3" sqref="E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3" zoomScaleNormal="10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2024-10-17T06:29:42Z</dcterms:modified>
</cp:coreProperties>
</file>