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Mohini Jagdish\"/>
    </mc:Choice>
  </mc:AlternateContent>
  <xr:revisionPtr revIDLastSave="0" documentId="13_ncr:1_{B6CEC017-A11C-4E82-BA8C-2ABFF8517A0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2" i="4" l="1"/>
  <c r="P28" i="4"/>
  <c r="C3" i="4"/>
  <c r="C4" i="4"/>
  <c r="C5" i="4"/>
  <c r="C6" i="4"/>
  <c r="C7" i="4"/>
  <c r="C8" i="4"/>
  <c r="C9" i="4"/>
  <c r="C10" i="4"/>
  <c r="C11" i="4"/>
  <c r="C12" i="4"/>
  <c r="C13" i="4"/>
  <c r="C14" i="4"/>
  <c r="C15" i="4"/>
  <c r="C2" i="4"/>
  <c r="O32" i="4"/>
  <c r="O30" i="4"/>
  <c r="O28" i="4"/>
  <c r="O29" i="4"/>
  <c r="O27" i="4"/>
  <c r="O26" i="4"/>
  <c r="O25" i="4"/>
  <c r="O24" i="4"/>
  <c r="O23" i="4"/>
  <c r="O22" i="4"/>
  <c r="P10" i="4" l="1"/>
  <c r="H21" i="4"/>
  <c r="Q12" i="4" l="1"/>
  <c r="P12" i="4"/>
  <c r="P11" i="4"/>
  <c r="Q11" i="4" s="1"/>
  <c r="Q10" i="4"/>
  <c r="Q9" i="4"/>
  <c r="P8" i="4"/>
  <c r="Q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<sst xmlns="http://schemas.openxmlformats.org/spreadsheetml/2006/main" count="115" uniqueCount="20">
  <si>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</si>
  <si>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</si>
  <si>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</si>
  <si>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</si>
  <si>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</si>
  <si>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</si>
  <si>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</si>
  <si>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</si>
  <si>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</si>
  <si>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</si>
  <si>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</si>
  <si>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</si>
  <si>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</si>
  <si>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12, 1st Floor, Building No 16, Takshshila Apartment, Plot No. 53,54,55,56, Mahakali Caves Road, Village - Mulgaon, Andheri East, </t>
  </si>
  <si>
    <t>bua</t>
  </si>
  <si>
    <t>rate</t>
  </si>
  <si>
    <t>fmv</t>
  </si>
  <si>
    <t>22.05.24</t>
  </si>
  <si>
    <t>02.04.24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</si>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</sst>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AD28DE-327D-4074-AD74-8244880BD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553718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36C4CD-632B-46E8-B57C-A184293AC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88118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109219-0A0F-43D9-B7A7-9654A5A76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582297</xdr:colOff>
      <xdr:row>48</xdr:row>
      <xdr:rowOff>96466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096789-42B1-48E2-8378-1011864EA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16697" cy="8716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601350</xdr:colOff>
      <xdr:row>52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5E5D96-1DBF-4CFC-95D5-422DA5FBF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35750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534666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C57586-28E6-46E6-AA1A-FDF48E476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69066" cy="8697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572771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28DEF2-8879-4E71-ACC2-232F91D7D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07171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ED54C9-FF9C-4A48-8F1A-5C16D99BB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58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025065-AA18-4EDF-B5AB-91CB3B90D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8" sqref="I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410</v>
      </c>
      <c r="C2" s="4">
        <f>B2*1.25</f>
        <v>512.5</v>
      </c>
      <c r="D2" s="4">
        <f t="shared" ref="D2:D13" si="2">C2*1.2</f>
        <v>615</v>
      </c>
      <c r="E2" s="15">
        <f t="shared" ref="E2:E13" si="3">R2</f>
        <v>11500000</v>
      </c>
      <c r="F2" s="9">
        <f t="shared" ref="F2:F13" si="4">ROUND((E2/B2),0)</f>
        <v>28049</v>
      </c>
      <c r="G2" s="9">
        <f t="shared" ref="G2:G13" si="5">ROUND((E2/C2),0)</f>
        <v>22439</v>
      </c>
      <c r="H2" s="9">
        <f t="shared" ref="H2:H13" si="6">ROUND((E2/D2),0)</f>
        <v>18699</v>
      </c>
      <c r="I2" s="9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410</v>
      </c>
      <c r="R2" s="2">
        <v>11500000</v>
      </c>
      <c r="S2" s="7"/>
      <c r="T2" s="7"/>
    </row>
    <row r="3" spans="1:20" x14ac:dyDescent="0.25">
      <c r="A3" s="4">
        <f t="shared" si="0"/>
        <v>0</v>
      </c>
      <c r="B3" s="4">
        <f t="shared" si="1"/>
        <v>630</v>
      </c>
      <c r="C3" s="4">
        <f t="shared" ref="C3:C15" si="9">B3*1.25</f>
        <v>787.5</v>
      </c>
      <c r="D3" s="4">
        <f t="shared" si="2"/>
        <v>945</v>
      </c>
      <c r="E3" s="15">
        <f t="shared" si="3"/>
        <v>12500000</v>
      </c>
      <c r="F3" s="9">
        <f t="shared" si="4"/>
        <v>19841</v>
      </c>
      <c r="G3" s="9">
        <f t="shared" si="5"/>
        <v>15873</v>
      </c>
      <c r="H3" s="9">
        <f t="shared" si="6"/>
        <v>13228</v>
      </c>
      <c r="I3" s="9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630</v>
      </c>
      <c r="R3" s="2">
        <v>12500000</v>
      </c>
      <c r="S3" s="7"/>
      <c r="T3" s="7"/>
    </row>
    <row r="4" spans="1:20" x14ac:dyDescent="0.25">
      <c r="A4" s="4">
        <f t="shared" si="0"/>
        <v>0</v>
      </c>
      <c r="B4" s="4">
        <f t="shared" si="1"/>
        <v>430</v>
      </c>
      <c r="C4" s="4">
        <f t="shared" si="9"/>
        <v>537.5</v>
      </c>
      <c r="D4" s="4">
        <f t="shared" si="2"/>
        <v>645</v>
      </c>
      <c r="E4" s="15">
        <f t="shared" si="3"/>
        <v>14800000</v>
      </c>
      <c r="F4" s="9">
        <f t="shared" si="4"/>
        <v>34419</v>
      </c>
      <c r="G4" s="9">
        <f t="shared" si="5"/>
        <v>27535</v>
      </c>
      <c r="H4" s="9">
        <f t="shared" si="6"/>
        <v>22946</v>
      </c>
      <c r="I4" s="9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430</v>
      </c>
      <c r="R4" s="2">
        <v>14800000</v>
      </c>
      <c r="S4" s="7"/>
      <c r="T4" s="7"/>
    </row>
    <row r="5" spans="1:20" x14ac:dyDescent="0.25">
      <c r="A5" s="4">
        <f t="shared" si="0"/>
        <v>0</v>
      </c>
      <c r="B5" s="4">
        <f t="shared" si="1"/>
        <v>410</v>
      </c>
      <c r="C5" s="4">
        <f t="shared" si="9"/>
        <v>512.5</v>
      </c>
      <c r="D5" s="4">
        <f t="shared" si="2"/>
        <v>615</v>
      </c>
      <c r="E5" s="15">
        <f t="shared" si="3"/>
        <v>12000000</v>
      </c>
      <c r="F5" s="9">
        <f t="shared" si="4"/>
        <v>29268</v>
      </c>
      <c r="G5" s="9">
        <f t="shared" si="5"/>
        <v>23415</v>
      </c>
      <c r="H5" s="9">
        <f t="shared" si="6"/>
        <v>19512</v>
      </c>
      <c r="I5" s="9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410</v>
      </c>
      <c r="R5" s="2">
        <v>12000000</v>
      </c>
      <c r="S5" s="7"/>
      <c r="T5" s="7"/>
    </row>
    <row r="6" spans="1:20" x14ac:dyDescent="0.25">
      <c r="A6" s="4">
        <f t="shared" si="0"/>
        <v>0</v>
      </c>
      <c r="B6" s="4">
        <f t="shared" si="1"/>
        <v>780</v>
      </c>
      <c r="C6" s="4">
        <f t="shared" si="9"/>
        <v>975</v>
      </c>
      <c r="D6" s="4">
        <f t="shared" si="2"/>
        <v>1170</v>
      </c>
      <c r="E6" s="15">
        <f t="shared" si="3"/>
        <v>17000000</v>
      </c>
      <c r="F6" s="9">
        <f t="shared" si="4"/>
        <v>21795</v>
      </c>
      <c r="G6" s="9">
        <f t="shared" si="5"/>
        <v>17436</v>
      </c>
      <c r="H6" s="9">
        <f t="shared" si="6"/>
        <v>14530</v>
      </c>
      <c r="I6" s="9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780</v>
      </c>
      <c r="R6" s="2">
        <v>17000000</v>
      </c>
      <c r="S6" s="7"/>
      <c r="T6" s="7"/>
    </row>
    <row r="7" spans="1:20" x14ac:dyDescent="0.25">
      <c r="A7" s="4">
        <f t="shared" si="0"/>
        <v>0</v>
      </c>
      <c r="B7" s="4">
        <f t="shared" si="1"/>
        <v>487.5</v>
      </c>
      <c r="C7" s="4">
        <f t="shared" si="9"/>
        <v>609.375</v>
      </c>
      <c r="D7" s="4">
        <f t="shared" si="2"/>
        <v>731.25</v>
      </c>
      <c r="E7" s="15">
        <f t="shared" si="3"/>
        <v>12000000</v>
      </c>
      <c r="F7" s="9">
        <f t="shared" si="4"/>
        <v>24615</v>
      </c>
      <c r="G7" s="14">
        <f t="shared" si="5"/>
        <v>19692</v>
      </c>
      <c r="H7" s="9">
        <f t="shared" si="6"/>
        <v>16410</v>
      </c>
      <c r="I7" s="9" t="e">
        <f>#REF!</f>
        <v>#REF!</v>
      </c>
      <c r="J7" s="4">
        <f t="shared" si="7"/>
        <v>0</v>
      </c>
      <c r="O7">
        <v>0</v>
      </c>
      <c r="P7">
        <v>585</v>
      </c>
      <c r="Q7">
        <f t="shared" ref="Q7:Q12" si="10">P7/1.2</f>
        <v>487.5</v>
      </c>
      <c r="R7" s="2">
        <v>12000000</v>
      </c>
      <c r="S7" s="7"/>
      <c r="T7" s="7"/>
    </row>
    <row r="8" spans="1:20" x14ac:dyDescent="0.25">
      <c r="A8" s="4">
        <f t="shared" si="0"/>
        <v>0</v>
      </c>
      <c r="B8" s="4">
        <f t="shared" si="1"/>
        <v>235</v>
      </c>
      <c r="C8" s="4">
        <f t="shared" si="9"/>
        <v>293.75</v>
      </c>
      <c r="D8" s="4">
        <f t="shared" si="2"/>
        <v>352.5</v>
      </c>
      <c r="E8" s="15">
        <f t="shared" si="3"/>
        <v>6000000</v>
      </c>
      <c r="F8" s="9">
        <f t="shared" si="4"/>
        <v>25532</v>
      </c>
      <c r="G8" s="14">
        <f t="shared" si="5"/>
        <v>20426</v>
      </c>
      <c r="H8" s="9">
        <f t="shared" si="6"/>
        <v>17021</v>
      </c>
      <c r="I8" s="9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235</v>
      </c>
      <c r="R8" s="2">
        <v>6000000</v>
      </c>
      <c r="S8" s="7"/>
      <c r="T8" s="7"/>
    </row>
    <row r="9" spans="1:20" x14ac:dyDescent="0.25">
      <c r="A9" s="4">
        <f t="shared" si="0"/>
        <v>0</v>
      </c>
      <c r="B9" s="4">
        <f t="shared" si="1"/>
        <v>441.66666666666669</v>
      </c>
      <c r="C9" s="4">
        <f t="shared" si="9"/>
        <v>552.08333333333337</v>
      </c>
      <c r="D9" s="4">
        <f t="shared" si="2"/>
        <v>662.5</v>
      </c>
      <c r="E9" s="15">
        <f t="shared" si="3"/>
        <v>10000000</v>
      </c>
      <c r="F9" s="9">
        <f t="shared" si="4"/>
        <v>22642</v>
      </c>
      <c r="G9" s="14">
        <f t="shared" si="5"/>
        <v>18113</v>
      </c>
      <c r="H9" s="9">
        <f t="shared" si="6"/>
        <v>15094</v>
      </c>
      <c r="I9" s="9" t="e">
        <f>#REF!</f>
        <v>#REF!</v>
      </c>
      <c r="J9" s="4" t="str">
        <f t="shared" si="7"/>
        <v>22.05.24</v>
      </c>
      <c r="O9">
        <v>0</v>
      </c>
      <c r="P9">
        <v>530</v>
      </c>
      <c r="Q9">
        <f t="shared" si="10"/>
        <v>441.66666666666669</v>
      </c>
      <c r="R9" s="2">
        <v>10000000</v>
      </c>
      <c r="S9" s="7" t="s">
        <v>17</v>
      </c>
      <c r="T9" s="7"/>
    </row>
    <row r="10" spans="1:20" x14ac:dyDescent="0.25">
      <c r="A10" s="4">
        <f t="shared" si="0"/>
        <v>0</v>
      </c>
      <c r="B10" s="4">
        <f t="shared" si="1"/>
        <v>746.12459999999999</v>
      </c>
      <c r="C10" s="4">
        <f t="shared" si="9"/>
        <v>932.65575000000001</v>
      </c>
      <c r="D10" s="4">
        <f t="shared" si="2"/>
        <v>1119.1868999999999</v>
      </c>
      <c r="E10" s="15">
        <f t="shared" si="3"/>
        <v>15000000</v>
      </c>
      <c r="F10" s="9">
        <f t="shared" si="4"/>
        <v>20104</v>
      </c>
      <c r="G10" s="9">
        <f t="shared" si="5"/>
        <v>16083</v>
      </c>
      <c r="H10" s="9">
        <f t="shared" si="6"/>
        <v>13403</v>
      </c>
      <c r="I10" s="9" t="e">
        <f>#REF!</f>
        <v>#REF!</v>
      </c>
      <c r="J10" s="4" t="str">
        <f t="shared" si="7"/>
        <v>02.04.24</v>
      </c>
      <c r="O10">
        <v>0</v>
      </c>
      <c r="P10">
        <f>83.18*10.764</f>
        <v>895.34951999999998</v>
      </c>
      <c r="Q10">
        <f t="shared" si="10"/>
        <v>746.12459999999999</v>
      </c>
      <c r="R10" s="2">
        <v>15000000</v>
      </c>
      <c r="S10" s="7" t="s">
        <v>18</v>
      </c>
      <c r="T10" s="7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9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7"/>
      <c r="T11" s="7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9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7"/>
      <c r="T12" s="7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5">
        <f t="shared" ref="E14:E15" si="14">R14</f>
        <v>0</v>
      </c>
      <c r="F14" s="9" t="e">
        <f t="shared" ref="F14:F15" si="15">ROUND((E14/B14),0)</f>
        <v>#DIV/0!</v>
      </c>
      <c r="G14" s="9" t="e">
        <f t="shared" ref="G14:G15" si="16">ROUND((E14/C14),0)</f>
        <v>#DIV/0!</v>
      </c>
      <c r="H14" s="9" t="e">
        <f t="shared" ref="H14:H15" si="17">ROUND((E14/D14),0)</f>
        <v>#DIV/0!</v>
      </c>
      <c r="I14" s="9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5">
        <f t="shared" si="14"/>
        <v>0</v>
      </c>
      <c r="F15" s="9" t="e">
        <f t="shared" si="15"/>
        <v>#DIV/0!</v>
      </c>
      <c r="G15" s="9" t="e">
        <f t="shared" si="16"/>
        <v>#DIV/0!</v>
      </c>
      <c r="H15" s="9" t="e">
        <f t="shared" si="17"/>
        <v>#DIV/0!</v>
      </c>
      <c r="I15" s="9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7"/>
      <c r="T15" s="7"/>
    </row>
    <row r="17" spans="7:24" x14ac:dyDescent="0.25">
      <c r="G17" t="s">
        <v>13</v>
      </c>
    </row>
    <row r="19" spans="7:24" x14ac:dyDescent="0.25">
      <c r="G19" t="s">
        <v>14</v>
      </c>
      <c r="H19">
        <v>465</v>
      </c>
    </row>
    <row r="20" spans="7:24" x14ac:dyDescent="0.25">
      <c r="G20" t="s">
        <v>15</v>
      </c>
      <c r="H20">
        <v>19000</v>
      </c>
    </row>
    <row r="21" spans="7:24" x14ac:dyDescent="0.25">
      <c r="G21" t="s">
        <v>16</v>
      </c>
      <c r="H21">
        <f>H20*H19</f>
        <v>8835000</v>
      </c>
      <c r="J21" t="s">
        <v>19</v>
      </c>
    </row>
    <row r="22" spans="7:24" x14ac:dyDescent="0.25">
      <c r="G22" s="5"/>
      <c r="H22" s="5">
        <f>H21/12*0.025</f>
        <v>18406.25</v>
      </c>
      <c r="J22">
        <v>9.94</v>
      </c>
      <c r="N22">
        <v>10.07</v>
      </c>
      <c r="O22">
        <f>N22*J22</f>
        <v>100.0958</v>
      </c>
    </row>
    <row r="23" spans="7:24" x14ac:dyDescent="0.25">
      <c r="J23">
        <v>6.26</v>
      </c>
      <c r="N23">
        <v>9.8699999999999992</v>
      </c>
      <c r="O23">
        <f t="shared" ref="O23:O29" si="21">N23*J23</f>
        <v>61.786199999999994</v>
      </c>
    </row>
    <row r="24" spans="7:24" x14ac:dyDescent="0.25">
      <c r="J24">
        <v>8.14</v>
      </c>
      <c r="N24">
        <v>3.3</v>
      </c>
      <c r="O24">
        <f t="shared" si="21"/>
        <v>26.862000000000002</v>
      </c>
      <c r="P24" s="10"/>
      <c r="Q24" s="10"/>
      <c r="R24" s="12"/>
      <c r="T24" s="10"/>
      <c r="U24" s="10"/>
      <c r="V24" s="10"/>
      <c r="W24" s="10"/>
      <c r="X24" s="10"/>
    </row>
    <row r="25" spans="7:24" x14ac:dyDescent="0.25">
      <c r="J25">
        <v>4.66</v>
      </c>
      <c r="N25">
        <v>3.71</v>
      </c>
      <c r="O25">
        <f t="shared" si="21"/>
        <v>17.288599999999999</v>
      </c>
      <c r="P25" s="10"/>
      <c r="Q25" s="13"/>
      <c r="R25" s="13"/>
      <c r="T25" s="13"/>
      <c r="U25" s="13"/>
      <c r="V25" s="10"/>
      <c r="W25" s="10"/>
      <c r="X25" s="10"/>
    </row>
    <row r="26" spans="7:24" x14ac:dyDescent="0.25">
      <c r="J26">
        <v>5.0599999999999996</v>
      </c>
      <c r="N26">
        <v>3.23</v>
      </c>
      <c r="O26">
        <f t="shared" si="21"/>
        <v>16.343799999999998</v>
      </c>
      <c r="P26" s="10"/>
      <c r="Q26" s="10"/>
      <c r="R26" s="10"/>
      <c r="T26" s="10"/>
      <c r="U26" s="10"/>
      <c r="V26" s="10"/>
      <c r="W26" s="10"/>
      <c r="X26" s="10"/>
    </row>
    <row r="27" spans="7:24" x14ac:dyDescent="0.25">
      <c r="J27">
        <v>9.8699999999999992</v>
      </c>
      <c r="N27">
        <v>10</v>
      </c>
      <c r="O27">
        <f t="shared" si="21"/>
        <v>98.699999999999989</v>
      </c>
      <c r="P27" s="10"/>
      <c r="Q27" s="10"/>
      <c r="R27" s="10"/>
      <c r="T27" s="10"/>
      <c r="U27" s="10"/>
      <c r="V27" s="10"/>
      <c r="W27" s="10"/>
      <c r="X27" s="10"/>
    </row>
    <row r="28" spans="7:24" x14ac:dyDescent="0.25">
      <c r="O28" s="5">
        <f>SUM(O22:O27)</f>
        <v>321.07639999999998</v>
      </c>
      <c r="P28" s="10">
        <f>H19/O28</f>
        <v>1.4482534374996108</v>
      </c>
      <c r="Q28" s="10"/>
      <c r="R28" s="11"/>
      <c r="T28" s="11"/>
      <c r="U28" s="11"/>
      <c r="V28" s="10"/>
      <c r="W28" s="10"/>
      <c r="X28" s="10"/>
    </row>
    <row r="29" spans="7:24" x14ac:dyDescent="0.25">
      <c r="J29">
        <v>10.48</v>
      </c>
      <c r="N29">
        <v>4.96</v>
      </c>
      <c r="O29">
        <f t="shared" si="21"/>
        <v>51.980800000000002</v>
      </c>
      <c r="P29" s="10"/>
      <c r="Q29" s="10"/>
      <c r="R29" s="10"/>
      <c r="T29" s="10"/>
      <c r="U29" s="10"/>
      <c r="V29" s="10"/>
      <c r="W29" s="10"/>
      <c r="X29" s="10"/>
    </row>
    <row r="30" spans="7:24" x14ac:dyDescent="0.25">
      <c r="O30">
        <f>O29+O28</f>
        <v>373.05719999999997</v>
      </c>
      <c r="P30" s="10"/>
      <c r="Q30" s="10"/>
      <c r="R30" s="10"/>
      <c r="T30" s="10"/>
      <c r="U30" s="10"/>
      <c r="V30" s="10"/>
      <c r="W30" s="10"/>
      <c r="X30" s="10"/>
    </row>
    <row r="31" spans="7:24" x14ac:dyDescent="0.25">
      <c r="P31" s="10"/>
      <c r="Q31" s="10"/>
      <c r="R31" s="10"/>
      <c r="T31" s="10"/>
      <c r="U31" s="10"/>
      <c r="V31" s="10"/>
      <c r="W31" s="10"/>
      <c r="X31" s="10"/>
    </row>
    <row r="32" spans="7:24" x14ac:dyDescent="0.25">
      <c r="O32">
        <f>H19/O30</f>
        <v>1.2464576477816272</v>
      </c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2024-10-19T06:49:57Z</dcterms:modified>
</cp:coreProperties>
</file>