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rivate Case\Pritam Ashok Kachore\"/>
    </mc:Choice>
  </mc:AlternateContent>
  <xr:revisionPtr revIDLastSave="0" documentId="13_ncr:1_{5291112C-1BC8-4B23-8BE3-4760EEBED1BD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<sst xmlns="http://schemas.openxmlformats.org/spreadsheetml/2006/main" count="129" uniqueCount="87">
  <si>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</si>
  <si>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</si>
  <si>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</si>
  <si>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</si>
  <si>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</si>
  <si>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</si>
  <si>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</si>
  <si>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</si>
  <si>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</si>
  <si>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</si>
  <si>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</si>
  <si>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</si>
  <si>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</si>
  <si>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</si>
  <si>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</si>
  <si>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</si>
  <si>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</si>
  <si>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</si>
  <si>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</si>
  <si>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</si>
  <si>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</si>
  <si>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</si>
  <si>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</si>
  <si>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</si>
  <si>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</si>
  <si>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</si>
  <si>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</si>
  <si>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</si>
  <si>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</si>
  <si>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</si>
  <si>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</si>
  <si>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</si>
  <si>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</si>
  <si>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</si>
  <si>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</si>
  <si>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</si>
  <si>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</si>
  <si>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</si>
  <si>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</si>
  <si>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</si>
  <si>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</si>
  <si>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</si>
  <si>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</si>
  <si>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</si>
  <si>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</si>
  <si>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</si>
  <si>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</si>
  <si>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</si>
  <si>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</si>
  <si>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</si>
  <si>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</si>
  <si>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</si>
  <si>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</si>
  <si>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</si>
  <si>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</si>
  <si>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</si>
  <si>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</si>
  <si>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</si>
  <si>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</si>
  <si>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</si>
  <si>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</si>
  <si>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</si>
  <si>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</si>
  <si>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</si>
  <si>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</si>
  <si>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</si>
  <si>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</si>
  <si>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</si>
  <si>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</si>
  <si>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</si>
  <si>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</si>
  <si>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</si>
  <si>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</si>
  <si>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</si>
  <si>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</si>
  <si>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</si>
  <si>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</si>
  <si>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</si>
  <si>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</si>
  <si>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</si>
  <si>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</si>
  <si>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</si>
  <si>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</si>
  <si>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</si>
  <si>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07.10.2024</t>
  </si>
  <si>
    <t>IGR-05.04.24</t>
  </si>
  <si>
    <t>IGR-07.10.24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</si>
</sst>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86BA2-E9D9-49C6-BB5F-96BC25432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104775</xdr:rowOff>
    </xdr:from>
    <xdr:to>
      <xdr:col>29</xdr:col>
      <xdr:colOff>607314</xdr:colOff>
      <xdr:row>84</xdr:row>
      <xdr:rowOff>179689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1AC41D-FAEC-4BB2-90CD-541C3A575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29275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46</xdr:row>
      <xdr:rowOff>20276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20C10B-6BBD-4A85-BFA1-D7D2C5AE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2923CA-6D15-4799-AD7C-F98517F6B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8E8A9E-5F32-43E0-BC01-99AD6F444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D16" sqref="D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26000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23000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23000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26000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369</v>
      </c>
      <c r="D18" s="24"/>
    </row>
    <row r="19" spans="1:5" x14ac:dyDescent="0.25">
      <c r="A19" s="15" t="s">
        <v>73</v>
      </c>
      <c r="B19" s="6"/>
      <c r="C19" s="30">
        <f>C18*C16</f>
        <v>9594000</v>
      </c>
      <c r="D19" s="72"/>
      <c r="E19" s="65"/>
    </row>
    <row r="20" spans="1:5" x14ac:dyDescent="0.25">
      <c r="A20" s="15" t="s">
        <v>24</v>
      </c>
      <c r="C20" s="31">
        <f>C19*90%</f>
        <v>8634600</v>
      </c>
      <c r="D20" s="30"/>
      <c r="E20" s="65"/>
    </row>
    <row r="21" spans="1:5" x14ac:dyDescent="0.25">
      <c r="A21" s="15" t="s">
        <v>25</v>
      </c>
      <c r="C21" s="31">
        <f>C19*80%</f>
        <v>7675200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1107000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19987.5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6" sqref="V6:V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687</v>
      </c>
      <c r="C2" s="4">
        <f t="shared" ref="C2:C16" si="1">B2*1.2</f>
        <v>824.4</v>
      </c>
      <c r="D2" s="4">
        <f t="shared" ref="D2:D16" si="2">C2*1.2</f>
        <v>989.28</v>
      </c>
      <c r="E2" s="5">
        <f t="shared" ref="E2:E16" si="3">R2</f>
        <v>15512500</v>
      </c>
      <c r="F2" s="4">
        <f t="shared" ref="F2:F15" si="4">ROUND((E2/B2),0)</f>
        <v>22580</v>
      </c>
      <c r="G2" s="4">
        <f t="shared" ref="G2:G15" si="5">ROUND((E2/C2),0)</f>
        <v>18817</v>
      </c>
      <c r="H2" s="4">
        <f t="shared" ref="H2:H15" si="6">ROUND((E2/D2),0)</f>
        <v>15681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687</v>
      </c>
      <c r="R2" s="2">
        <v>15512500</v>
      </c>
      <c r="S2" s="2" t="s">
        <v>85</v>
      </c>
    </row>
    <row r="3" spans="1:19" x14ac:dyDescent="0.25">
      <c r="A3" s="4">
        <v>2</v>
      </c>
      <c r="B3" s="4">
        <f t="shared" si="0"/>
        <v>358</v>
      </c>
      <c r="C3" s="4">
        <f t="shared" si="1"/>
        <v>429.59999999999997</v>
      </c>
      <c r="D3" s="4">
        <f t="shared" si="2"/>
        <v>515.52</v>
      </c>
      <c r="E3" s="5">
        <f t="shared" si="3"/>
        <v>9900000</v>
      </c>
      <c r="F3" s="4">
        <f t="shared" si="4"/>
        <v>27654</v>
      </c>
      <c r="G3" s="4">
        <f t="shared" si="5"/>
        <v>23045</v>
      </c>
      <c r="H3" s="4">
        <f t="shared" si="6"/>
        <v>19204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358</v>
      </c>
      <c r="R3" s="2">
        <v>9900000</v>
      </c>
      <c r="S3" s="2"/>
    </row>
    <row r="4" spans="1:19" x14ac:dyDescent="0.25">
      <c r="A4" s="4">
        <v>3</v>
      </c>
      <c r="B4" s="4">
        <f t="shared" si="0"/>
        <v>358</v>
      </c>
      <c r="C4" s="4">
        <f t="shared" si="1"/>
        <v>429.59999999999997</v>
      </c>
      <c r="D4" s="4">
        <f t="shared" si="2"/>
        <v>515.52</v>
      </c>
      <c r="E4" s="5">
        <f t="shared" si="3"/>
        <v>9900000</v>
      </c>
      <c r="F4" s="4">
        <f t="shared" si="4"/>
        <v>27654</v>
      </c>
      <c r="G4" s="4">
        <f t="shared" si="5"/>
        <v>23045</v>
      </c>
      <c r="H4" s="4">
        <f t="shared" si="6"/>
        <v>19204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358</v>
      </c>
      <c r="R4" s="2">
        <v>9900000</v>
      </c>
      <c r="S4" s="2"/>
    </row>
    <row r="5" spans="1:19" x14ac:dyDescent="0.25">
      <c r="A5" s="4">
        <v>4</v>
      </c>
      <c r="B5" s="4">
        <f t="shared" si="0"/>
        <v>770</v>
      </c>
      <c r="C5" s="4">
        <f t="shared" si="1"/>
        <v>924</v>
      </c>
      <c r="D5" s="4">
        <f t="shared" si="2"/>
        <v>1108.8</v>
      </c>
      <c r="E5" s="5">
        <f t="shared" si="3"/>
        <v>19720000</v>
      </c>
      <c r="F5" s="4">
        <f t="shared" si="4"/>
        <v>25610</v>
      </c>
      <c r="G5" s="4">
        <f t="shared" si="5"/>
        <v>21342</v>
      </c>
      <c r="H5" s="4">
        <f t="shared" si="6"/>
        <v>17785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770</v>
      </c>
      <c r="R5" s="2">
        <v>19720000</v>
      </c>
      <c r="S5" s="2" t="s">
        <v>86</v>
      </c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369</v>
      </c>
    </row>
    <row r="29" spans="1:19" s="10" customFormat="1" x14ac:dyDescent="0.25">
      <c r="C29" s="67" t="s">
        <v>1</v>
      </c>
      <c r="D29" s="67">
        <v>7800000</v>
      </c>
      <c r="F29" s="52" t="s">
        <v>71</v>
      </c>
      <c r="G29" s="52">
        <v>406</v>
      </c>
      <c r="H29" s="10">
        <f>G29/G28</f>
        <v>1.1002710027100271</v>
      </c>
    </row>
    <row r="30" spans="1:19" s="10" customFormat="1" x14ac:dyDescent="0.25">
      <c r="F30" s="52" t="s">
        <v>72</v>
      </c>
      <c r="G30" s="52">
        <v>25000</v>
      </c>
    </row>
    <row r="31" spans="1:19" s="10" customFormat="1" x14ac:dyDescent="0.25">
      <c r="C31" s="70"/>
      <c r="D31" s="70"/>
      <c r="F31" s="70" t="s">
        <v>73</v>
      </c>
      <c r="G31" s="70">
        <f>G28*G30</f>
        <v>9225000</v>
      </c>
      <c r="H31" s="10">
        <f>G31/D29</f>
        <v>1.1826923076923077</v>
      </c>
    </row>
    <row r="32" spans="1:19" s="10" customFormat="1" x14ac:dyDescent="0.25">
      <c r="C32" s="70"/>
      <c r="D32" s="70"/>
      <c r="F32" s="70" t="s">
        <v>24</v>
      </c>
      <c r="G32" s="70">
        <f>G31*90%</f>
        <v>8302500</v>
      </c>
    </row>
    <row r="33" spans="3:7" s="10" customFormat="1" x14ac:dyDescent="0.25">
      <c r="C33" s="70"/>
      <c r="D33" s="70"/>
      <c r="F33" s="70" t="s">
        <v>25</v>
      </c>
      <c r="G33" s="70">
        <f>G31*80%</f>
        <v>7380000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2024-10-17T05:29:01Z</dcterms:modified>
</cp:coreProperties>
</file>