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Manikchand Ratanchand Parmar - SVC\"/>
    </mc:Choice>
  </mc:AlternateContent>
  <xr:revisionPtr revIDLastSave="0" documentId="13_ncr:1_{A278A44B-99B7-4062-9AC3-1661AAF62A0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7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<sst xmlns="http://schemas.openxmlformats.org/spreadsheetml/2006/main" count="49" uniqueCount="42">
  <si>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</si>
  <si>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</si>
  <si>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</si>
  <si>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</si>
  <si>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</si>
  <si>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</si>
  <si>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</si>
  <si>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</si>
  <si>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</si>
  <si>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</si>
  <si>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</si>
  <si>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</si>
  <si>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</si>
  <si>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</si>
  <si>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</si>
  <si>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</si>
  <si>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</si>
  <si>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</si>
  <si>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</si>
  <si>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</si>
  <si>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</si>
  <si>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</si>
  <si>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</si>
  <si>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</si>
  <si>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</si>
  <si>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</si>
  <si>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</si>
  <si>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</si>
  <si>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</si>
  <si>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</si>
  <si>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</si>
  <si>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</si>
  <si>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</si>
  <si>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</si>
  <si>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</si>
  <si>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</si>
  <si>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</si>
  <si>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</si>
  <si>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BUA</t>
  </si>
  <si>
    <t>SVC CO-OPERATIVE BANK LTD ( Kalwa )  -  Manikchand Ratanchand Parmar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</si>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</sst>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19893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3C6429-56A2-4603-B34A-7A0B24E2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039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43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784F3-E87D-4869-B84A-90720CA6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220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EC697-51B8-4A0B-8C94-633FD6607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6430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44</xdr:row>
      <xdr:rowOff>67781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79FC6-14D2-46A5-AEE3-D87CDA689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925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58349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8CFB56-E93B-4AB0-B4D0-7F034092E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92749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34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1001D-3DAB-4EB7-9225-6B2F1994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6573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34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90844-2126-4865-8651-86B8B2D6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306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34</xdr:row>
      <xdr:rowOff>29456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C3173-93B1-49B9-A5B1-5CA50A5E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315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T12" sqref="T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470.83333333333337</v>
      </c>
      <c r="C3" s="45">
        <f>B3*1.2</f>
        <v>565</v>
      </c>
      <c r="D3" s="45">
        <f t="shared" ref="D3:D14" si="2">C3*1.2</f>
        <v>678</v>
      </c>
      <c r="E3" s="46">
        <f t="shared" ref="E3:E14" si="3">R3</f>
        <v>4900000</v>
      </c>
      <c r="F3" s="45">
        <f t="shared" ref="F3:F14" si="4">ROUND((E3/B3),0)</f>
        <v>10407</v>
      </c>
      <c r="G3" s="45">
        <f t="shared" ref="G3:G14" si="5">ROUND((E3/C3),0)</f>
        <v>8673</v>
      </c>
      <c r="H3" s="45">
        <f t="shared" ref="H3:H14" si="6">ROUND((E3/D3),0)</f>
        <v>7227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v>565</v>
      </c>
      <c r="Q3" s="47">
        <f t="shared" ref="P3:Q14" si="8">P3/1.2</f>
        <v>470.83333333333337</v>
      </c>
      <c r="R3" s="48">
        <v>4900000</v>
      </c>
    </row>
    <row r="4" spans="1:20" x14ac:dyDescent="0.25">
      <c r="A4" s="4">
        <f t="shared" ref="A4:A9" si="9">N4</f>
        <v>0</v>
      </c>
      <c r="B4" s="4">
        <f t="shared" ref="B4:B9" si="10">Q4</f>
        <v>458.33333333333337</v>
      </c>
      <c r="C4" s="4">
        <f t="shared" ref="C4:C9" si="11">B4*1.2</f>
        <v>550</v>
      </c>
      <c r="D4" s="4">
        <f t="shared" ref="D4:D9" si="12">C4*1.2</f>
        <v>660</v>
      </c>
      <c r="E4" s="5">
        <f t="shared" ref="E4:E9" si="13">R4</f>
        <v>7000000</v>
      </c>
      <c r="F4" s="9">
        <f t="shared" ref="F4:F9" si="14">ROUND((E4/B4),0)</f>
        <v>15273</v>
      </c>
      <c r="G4" s="9">
        <f t="shared" ref="G4:G9" si="15">ROUND((E4/C4),0)</f>
        <v>12727</v>
      </c>
      <c r="H4" s="9">
        <f t="shared" ref="H4:H9" si="16">ROUND((E4/D4),0)</f>
        <v>10606</v>
      </c>
      <c r="I4" s="4" t="e">
        <f>#REF!</f>
        <v>#REF!</v>
      </c>
      <c r="J4" s="4">
        <f t="shared" ref="J4:J9" si="17">S4</f>
        <v>0</v>
      </c>
      <c r="O4">
        <v>0</v>
      </c>
      <c r="P4">
        <v>550</v>
      </c>
      <c r="Q4">
        <f t="shared" ref="Q4:Q9" si="18">P4/1.2</f>
        <v>458.33333333333337</v>
      </c>
      <c r="R4" s="2">
        <v>7000000</v>
      </c>
    </row>
    <row r="5" spans="1:20" s="47" customFormat="1" x14ac:dyDescent="0.25">
      <c r="A5" s="45">
        <f t="shared" si="9"/>
        <v>0</v>
      </c>
      <c r="B5" s="45">
        <f t="shared" si="10"/>
        <v>666.66666666666674</v>
      </c>
      <c r="C5" s="45">
        <f t="shared" si="11"/>
        <v>800.00000000000011</v>
      </c>
      <c r="D5" s="45">
        <f t="shared" si="12"/>
        <v>960.00000000000011</v>
      </c>
      <c r="E5" s="46">
        <f t="shared" si="13"/>
        <v>6900000</v>
      </c>
      <c r="F5" s="45">
        <f t="shared" si="14"/>
        <v>10350</v>
      </c>
      <c r="G5" s="45">
        <f t="shared" si="15"/>
        <v>8625</v>
      </c>
      <c r="H5" s="45">
        <f t="shared" si="16"/>
        <v>7188</v>
      </c>
      <c r="I5" s="45" t="e">
        <f>#REF!</f>
        <v>#REF!</v>
      </c>
      <c r="J5" s="45">
        <f t="shared" si="17"/>
        <v>0</v>
      </c>
      <c r="O5" s="47">
        <v>0</v>
      </c>
      <c r="P5" s="47">
        <v>800</v>
      </c>
      <c r="Q5" s="47">
        <f t="shared" si="18"/>
        <v>666.66666666666674</v>
      </c>
      <c r="R5" s="48">
        <v>6900000</v>
      </c>
    </row>
    <row r="6" spans="1:20" x14ac:dyDescent="0.25">
      <c r="A6" s="4">
        <f t="shared" si="9"/>
        <v>0</v>
      </c>
      <c r="B6" s="4">
        <f t="shared" si="10"/>
        <v>666.66666666666674</v>
      </c>
      <c r="C6" s="4">
        <f t="shared" si="11"/>
        <v>800.00000000000011</v>
      </c>
      <c r="D6" s="4">
        <f t="shared" si="12"/>
        <v>960.00000000000011</v>
      </c>
      <c r="E6" s="5">
        <f t="shared" si="13"/>
        <v>9500000</v>
      </c>
      <c r="F6" s="9">
        <f t="shared" si="14"/>
        <v>14250</v>
      </c>
      <c r="G6" s="9">
        <f t="shared" si="15"/>
        <v>11875</v>
      </c>
      <c r="H6" s="9">
        <f t="shared" si="16"/>
        <v>9896</v>
      </c>
      <c r="I6" s="4" t="e">
        <f>#REF!</f>
        <v>#REF!</v>
      </c>
      <c r="J6" s="4">
        <f t="shared" si="17"/>
        <v>0</v>
      </c>
      <c r="O6">
        <v>0</v>
      </c>
      <c r="P6">
        <v>800</v>
      </c>
      <c r="Q6">
        <f t="shared" si="18"/>
        <v>666.66666666666674</v>
      </c>
      <c r="R6" s="2">
        <v>9500000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433.33333333333337</v>
      </c>
      <c r="C16" s="4">
        <f>B16*1.2</f>
        <v>520</v>
      </c>
      <c r="D16" s="4">
        <f t="shared" ref="D16:D28" si="34">C16*1.2</f>
        <v>624</v>
      </c>
      <c r="E16" s="5">
        <f t="shared" ref="E16:E28" si="35">R16</f>
        <v>5500000</v>
      </c>
      <c r="F16" s="9">
        <f t="shared" ref="F16:F28" si="36">ROUND((E16/B16),0)</f>
        <v>12692</v>
      </c>
      <c r="G16" s="9">
        <f t="shared" ref="G16:G28" si="37">ROUND((E16/C16),0)</f>
        <v>10577</v>
      </c>
      <c r="H16" s="9">
        <f t="shared" ref="H16:H28" si="38">ROUND((E16/D16),0)</f>
        <v>8814</v>
      </c>
      <c r="I16" s="4" t="e">
        <f>#REF!</f>
        <v>#REF!</v>
      </c>
      <c r="J16" s="4">
        <f t="shared" ref="J16:J28" si="39">S16</f>
        <v>0</v>
      </c>
      <c r="O16">
        <v>0</v>
      </c>
      <c r="P16">
        <v>520</v>
      </c>
      <c r="Q16">
        <f t="shared" ref="P16:Q28" si="40">P16/1.2</f>
        <v>433.33333333333337</v>
      </c>
      <c r="R16" s="2">
        <v>5500000</v>
      </c>
    </row>
    <row r="17" spans="1:24" x14ac:dyDescent="0.25">
      <c r="A17" s="4">
        <f t="shared" si="32"/>
        <v>0</v>
      </c>
      <c r="B17" s="4">
        <f t="shared" si="33"/>
        <v>300</v>
      </c>
      <c r="C17" s="4">
        <f t="shared" ref="C17:C28" si="41">B17*1.2</f>
        <v>360</v>
      </c>
      <c r="D17" s="4">
        <f t="shared" si="34"/>
        <v>432</v>
      </c>
      <c r="E17" s="5">
        <f t="shared" si="35"/>
        <v>3000000</v>
      </c>
      <c r="F17" s="9">
        <f t="shared" si="36"/>
        <v>10000</v>
      </c>
      <c r="G17" s="9">
        <f t="shared" si="37"/>
        <v>8333</v>
      </c>
      <c r="H17" s="9">
        <f t="shared" si="38"/>
        <v>6944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300</v>
      </c>
      <c r="R17" s="2">
        <v>3000000</v>
      </c>
    </row>
    <row r="18" spans="1:24" x14ac:dyDescent="0.25">
      <c r="A18" s="4">
        <f t="shared" si="32"/>
        <v>0</v>
      </c>
      <c r="B18" s="4">
        <f t="shared" si="33"/>
        <v>280</v>
      </c>
      <c r="C18" s="4">
        <f t="shared" si="41"/>
        <v>336</v>
      </c>
      <c r="D18" s="4">
        <f t="shared" si="34"/>
        <v>403.2</v>
      </c>
      <c r="E18" s="5">
        <f t="shared" si="35"/>
        <v>2100000</v>
      </c>
      <c r="F18" s="9">
        <f t="shared" si="36"/>
        <v>7500</v>
      </c>
      <c r="G18" s="9">
        <f t="shared" si="37"/>
        <v>6250</v>
      </c>
      <c r="H18" s="9">
        <f t="shared" si="38"/>
        <v>5208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280</v>
      </c>
      <c r="R18" s="2">
        <v>2100000</v>
      </c>
    </row>
    <row r="19" spans="1:24" x14ac:dyDescent="0.25">
      <c r="A19" s="4">
        <f t="shared" si="32"/>
        <v>0</v>
      </c>
      <c r="B19" s="4">
        <f t="shared" si="33"/>
        <v>480</v>
      </c>
      <c r="C19" s="4">
        <f t="shared" si="41"/>
        <v>576</v>
      </c>
      <c r="D19" s="4">
        <f t="shared" si="34"/>
        <v>691.19999999999993</v>
      </c>
      <c r="E19" s="5">
        <f t="shared" si="35"/>
        <v>4200000</v>
      </c>
      <c r="F19" s="9">
        <f t="shared" si="36"/>
        <v>8750</v>
      </c>
      <c r="G19" s="9">
        <f t="shared" si="37"/>
        <v>7292</v>
      </c>
      <c r="H19" s="9">
        <f t="shared" si="38"/>
        <v>6076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480</v>
      </c>
      <c r="R19" s="2">
        <v>4200000</v>
      </c>
    </row>
    <row r="20" spans="1:24" x14ac:dyDescent="0.25">
      <c r="A20" s="4">
        <f t="shared" si="32"/>
        <v>0</v>
      </c>
      <c r="B20" s="4">
        <f t="shared" si="33"/>
        <v>580</v>
      </c>
      <c r="C20" s="4">
        <f t="shared" si="41"/>
        <v>696</v>
      </c>
      <c r="D20" s="4">
        <f t="shared" si="34"/>
        <v>835.19999999999993</v>
      </c>
      <c r="E20" s="5">
        <f t="shared" si="35"/>
        <v>9600000</v>
      </c>
      <c r="F20" s="9">
        <f t="shared" si="36"/>
        <v>16552</v>
      </c>
      <c r="G20" s="9">
        <f t="shared" si="37"/>
        <v>13793</v>
      </c>
      <c r="H20" s="9">
        <f t="shared" si="38"/>
        <v>11494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580</v>
      </c>
      <c r="R20" s="2">
        <v>9600000</v>
      </c>
    </row>
    <row r="21" spans="1:24" x14ac:dyDescent="0.25">
      <c r="A21" s="4">
        <f t="shared" si="32"/>
        <v>0</v>
      </c>
      <c r="B21" s="4">
        <f t="shared" si="33"/>
        <v>380</v>
      </c>
      <c r="C21" s="4">
        <f t="shared" si="41"/>
        <v>456</v>
      </c>
      <c r="D21" s="4">
        <f t="shared" si="34"/>
        <v>547.19999999999993</v>
      </c>
      <c r="E21" s="5">
        <f t="shared" si="35"/>
        <v>8740000</v>
      </c>
      <c r="F21" s="9">
        <f t="shared" si="36"/>
        <v>23000</v>
      </c>
      <c r="G21" s="9">
        <f t="shared" si="37"/>
        <v>19167</v>
      </c>
      <c r="H21" s="9">
        <f t="shared" si="38"/>
        <v>15972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380</v>
      </c>
      <c r="R21" s="2">
        <v>8740000</v>
      </c>
    </row>
    <row r="22" spans="1:24" x14ac:dyDescent="0.25">
      <c r="A22" s="4">
        <f t="shared" ref="A22:A24" si="42">N22</f>
        <v>0</v>
      </c>
      <c r="B22" s="4">
        <f t="shared" ref="B22:B24" si="43">Q22</f>
        <v>644</v>
      </c>
      <c r="C22" s="4">
        <f t="shared" ref="C22:C24" si="44">B22*1.2</f>
        <v>772.8</v>
      </c>
      <c r="D22" s="4">
        <f t="shared" ref="D22:D24" si="45">C22*1.2</f>
        <v>927.3599999999999</v>
      </c>
      <c r="E22" s="5">
        <f t="shared" ref="E22:E24" si="46">R22</f>
        <v>11100000</v>
      </c>
      <c r="F22" s="9">
        <f t="shared" ref="F22:F24" si="47">ROUND((E22/B22),0)</f>
        <v>17236</v>
      </c>
      <c r="G22" s="9">
        <f t="shared" ref="G22:G24" si="48">ROUND((E22/C22),0)</f>
        <v>14363</v>
      </c>
      <c r="H22" s="9">
        <f t="shared" ref="H22:H24" si="49">ROUND((E22/D22),0)</f>
        <v>11969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644</v>
      </c>
      <c r="R22" s="2">
        <v>11100000</v>
      </c>
    </row>
    <row r="23" spans="1:24" x14ac:dyDescent="0.25">
      <c r="A23" s="4">
        <f t="shared" si="42"/>
        <v>0</v>
      </c>
      <c r="B23" s="4">
        <f t="shared" si="43"/>
        <v>625</v>
      </c>
      <c r="C23" s="4">
        <f t="shared" si="44"/>
        <v>750</v>
      </c>
      <c r="D23" s="4">
        <f t="shared" si="45"/>
        <v>900</v>
      </c>
      <c r="E23" s="5">
        <f t="shared" si="46"/>
        <v>5500000</v>
      </c>
      <c r="F23" s="9">
        <f t="shared" si="47"/>
        <v>8800</v>
      </c>
      <c r="G23" s="9">
        <f t="shared" si="48"/>
        <v>7333</v>
      </c>
      <c r="H23" s="9">
        <f t="shared" si="49"/>
        <v>6111</v>
      </c>
      <c r="I23" s="4" t="e">
        <f>#REF!</f>
        <v>#REF!</v>
      </c>
      <c r="J23" s="4">
        <f t="shared" si="50"/>
        <v>0</v>
      </c>
      <c r="O23">
        <v>0</v>
      </c>
      <c r="P23">
        <v>750</v>
      </c>
      <c r="Q23">
        <f t="shared" ref="Q23" si="52">P23/1.2</f>
        <v>625</v>
      </c>
      <c r="R23" s="2">
        <v>5500000</v>
      </c>
    </row>
    <row r="24" spans="1:24" x14ac:dyDescent="0.25">
      <c r="A24" s="4">
        <f t="shared" si="42"/>
        <v>0</v>
      </c>
      <c r="B24" s="4">
        <f t="shared" si="43"/>
        <v>500</v>
      </c>
      <c r="C24" s="4">
        <f t="shared" si="44"/>
        <v>600</v>
      </c>
      <c r="D24" s="4">
        <f t="shared" si="45"/>
        <v>720</v>
      </c>
      <c r="E24" s="5">
        <f t="shared" si="46"/>
        <v>4200000</v>
      </c>
      <c r="F24" s="9">
        <f t="shared" si="47"/>
        <v>8400</v>
      </c>
      <c r="G24" s="9">
        <f t="shared" si="48"/>
        <v>7000</v>
      </c>
      <c r="H24" s="9">
        <f t="shared" si="49"/>
        <v>5833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500</v>
      </c>
      <c r="R24" s="2">
        <v>4200000</v>
      </c>
    </row>
    <row r="25" spans="1:24" s="47" customFormat="1" x14ac:dyDescent="0.25">
      <c r="A25" s="45">
        <f t="shared" si="32"/>
        <v>0</v>
      </c>
      <c r="B25" s="45">
        <f t="shared" si="33"/>
        <v>395.83333333333337</v>
      </c>
      <c r="C25" s="45">
        <f t="shared" si="41"/>
        <v>475</v>
      </c>
      <c r="D25" s="45">
        <f t="shared" si="34"/>
        <v>570</v>
      </c>
      <c r="E25" s="46">
        <f t="shared" si="35"/>
        <v>5500000</v>
      </c>
      <c r="F25" s="45">
        <f t="shared" si="36"/>
        <v>13895</v>
      </c>
      <c r="G25" s="45">
        <f t="shared" si="37"/>
        <v>11579</v>
      </c>
      <c r="H25" s="45">
        <f t="shared" si="38"/>
        <v>9649</v>
      </c>
      <c r="I25" s="45" t="e">
        <f>#REF!</f>
        <v>#REF!</v>
      </c>
      <c r="J25" s="45">
        <f t="shared" si="39"/>
        <v>0</v>
      </c>
      <c r="O25" s="47">
        <v>0</v>
      </c>
      <c r="P25" s="47">
        <v>475</v>
      </c>
      <c r="Q25" s="47">
        <f t="shared" si="40"/>
        <v>395.83333333333337</v>
      </c>
      <c r="R25" s="48">
        <v>5500000</v>
      </c>
    </row>
    <row r="26" spans="1:24" s="47" customFormat="1" x14ac:dyDescent="0.25">
      <c r="A26" s="45">
        <f t="shared" si="32"/>
        <v>0</v>
      </c>
      <c r="B26" s="45">
        <f t="shared" si="33"/>
        <v>375</v>
      </c>
      <c r="C26" s="45">
        <f t="shared" si="41"/>
        <v>450</v>
      </c>
      <c r="D26" s="45">
        <f t="shared" si="34"/>
        <v>540</v>
      </c>
      <c r="E26" s="46">
        <f t="shared" si="35"/>
        <v>4900000</v>
      </c>
      <c r="F26" s="45">
        <f t="shared" si="36"/>
        <v>13067</v>
      </c>
      <c r="G26" s="45">
        <f t="shared" si="37"/>
        <v>10889</v>
      </c>
      <c r="H26" s="45">
        <f t="shared" si="38"/>
        <v>9074</v>
      </c>
      <c r="I26" s="45" t="e">
        <f>#REF!</f>
        <v>#REF!</v>
      </c>
      <c r="J26" s="45">
        <f t="shared" si="39"/>
        <v>0</v>
      </c>
      <c r="O26" s="47">
        <v>0</v>
      </c>
      <c r="P26" s="47">
        <v>450</v>
      </c>
      <c r="Q26" s="47">
        <f t="shared" si="40"/>
        <v>375</v>
      </c>
      <c r="R26" s="48">
        <v>4900000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E32" t="s">
        <v>38</v>
      </c>
      <c r="F32" s="7">
        <v>800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23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37</v>
      </c>
      <c r="X34" s="31">
        <v>2001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F36" s="7">
        <v>657</v>
      </c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34.5</v>
      </c>
      <c r="X36" s="24"/>
    </row>
    <row r="37" spans="6:25" ht="15.75" x14ac:dyDescent="0.25">
      <c r="F37" s="7">
        <f>F32/F36</f>
        <v>1.2176560121765601</v>
      </c>
      <c r="U37" s="17"/>
      <c r="V37" s="26"/>
      <c r="W37" s="27">
        <f>W36%</f>
        <v>0.34499999999999997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862.49999999999989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1637.5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9137.5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32</v>
      </c>
      <c r="V44" s="30"/>
      <c r="W44" s="25">
        <v>800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7310000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</f>
        <v>6579000</v>
      </c>
      <c r="X46" s="35"/>
    </row>
    <row r="47" spans="6:25" ht="15.75" x14ac:dyDescent="0.25">
      <c r="S47" s="10"/>
      <c r="T47" s="10"/>
      <c r="U47" s="17" t="s">
        <v>26</v>
      </c>
      <c r="V47" s="23"/>
      <c r="W47" s="44">
        <f>W45*0.8</f>
        <v>5848000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2000000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15229.166666666666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3: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2024-10-10T05:32:23Z</dcterms:modified>
</cp:coreProperties>
</file>