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60AF91AB-6D8E-4A2F-805A-9266A3034B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2" i="1" s="1"/>
  <c r="F22" i="1" l="1"/>
  <c r="C27" i="1"/>
  <c r="C23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<sst xmlns="http://schemas.openxmlformats.org/spreadsheetml/2006/main" count="24" uniqueCount="23">
  <si>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</si>
  <si>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</si>
  <si>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</si>
  <si>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</si>
  <si>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</si>
  <si>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</si>
  <si>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</si>
  <si>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</si>
  <si>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</si>
  <si>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</si>
  <si>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</si>
  <si>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</si>
  <si>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</si>
  <si>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</si>
  <si>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</si>
  <si>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</si>
  <si>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</si>
  <si>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</si>
  <si>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</si>
  <si>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parking</t>
  </si>
  <si>
    <t>SBI\RASMECCC Panvel\Mansi Pimpale</t>
  </si>
  <si>
    <t>1.58 to 1.59 cr - RV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</si>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</sst>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topLeftCell="B1" zoomScale="130" zoomScaleNormal="130" workbookViewId="0">
      <selection activeCell="N4" sqref="N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17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1"/>
      <c r="L1" s="3"/>
    </row>
    <row r="2" spans="1:12" x14ac:dyDescent="0.25">
      <c r="A2" s="4"/>
      <c r="D2" s="22"/>
      <c r="L2" s="5"/>
    </row>
    <row r="3" spans="1:12" x14ac:dyDescent="0.25">
      <c r="A3" s="4" t="s">
        <v>0</v>
      </c>
      <c r="B3" s="6"/>
      <c r="C3" s="27">
        <v>25600</v>
      </c>
      <c r="D3" s="29" t="s">
        <v>17</v>
      </c>
      <c r="L3" s="5"/>
    </row>
    <row r="4" spans="1:12" ht="30" x14ac:dyDescent="0.25">
      <c r="A4" s="7" t="s">
        <v>1</v>
      </c>
      <c r="B4" s="6"/>
      <c r="C4" s="27">
        <v>2800</v>
      </c>
      <c r="D4" s="23"/>
      <c r="L4" s="5"/>
    </row>
    <row r="5" spans="1:12" x14ac:dyDescent="0.25">
      <c r="A5" s="4" t="s">
        <v>2</v>
      </c>
      <c r="B5" s="6"/>
      <c r="C5" s="27">
        <f>C3-C4</f>
        <v>22800</v>
      </c>
      <c r="D5" s="23"/>
      <c r="L5" s="5"/>
    </row>
    <row r="6" spans="1:12" x14ac:dyDescent="0.25">
      <c r="A6" s="4" t="s">
        <v>3</v>
      </c>
      <c r="B6" s="6"/>
      <c r="C6" s="27">
        <f>C4</f>
        <v>2800</v>
      </c>
      <c r="D6" s="23"/>
      <c r="L6" s="5"/>
    </row>
    <row r="7" spans="1:12" x14ac:dyDescent="0.25">
      <c r="A7" s="4" t="s">
        <v>4</v>
      </c>
      <c r="B7" s="8"/>
      <c r="C7" s="24">
        <f>D7-D8</f>
        <v>0</v>
      </c>
      <c r="D7" s="32">
        <v>2024</v>
      </c>
      <c r="L7" s="5"/>
    </row>
    <row r="8" spans="1:12" x14ac:dyDescent="0.25">
      <c r="A8" s="4" t="s">
        <v>5</v>
      </c>
      <c r="B8" s="8"/>
      <c r="C8" s="24">
        <f>C9-C7</f>
        <v>60</v>
      </c>
      <c r="D8" s="24">
        <v>2024</v>
      </c>
      <c r="L8" s="5"/>
    </row>
    <row r="9" spans="1:12" x14ac:dyDescent="0.25">
      <c r="A9" s="4" t="s">
        <v>6</v>
      </c>
      <c r="B9" s="8"/>
      <c r="C9" s="24">
        <v>60</v>
      </c>
      <c r="D9" s="24"/>
      <c r="L9" s="5"/>
    </row>
    <row r="10" spans="1:12" ht="30" x14ac:dyDescent="0.25">
      <c r="A10" s="7" t="s">
        <v>12</v>
      </c>
      <c r="B10" s="8"/>
      <c r="C10" s="24">
        <f>90*C7/C9</f>
        <v>0</v>
      </c>
      <c r="D10" s="24"/>
      <c r="L10" s="5"/>
    </row>
    <row r="11" spans="1:12" x14ac:dyDescent="0.25">
      <c r="A11" s="4"/>
      <c r="B11" s="9"/>
      <c r="C11" s="25">
        <f>C10%</f>
        <v>0</v>
      </c>
      <c r="D11" s="25"/>
      <c r="L11" s="5"/>
    </row>
    <row r="12" spans="1:12" x14ac:dyDescent="0.25">
      <c r="A12" s="4" t="s">
        <v>7</v>
      </c>
      <c r="B12" s="6"/>
      <c r="C12" s="27">
        <f>C6*C11</f>
        <v>0</v>
      </c>
      <c r="D12" s="23"/>
      <c r="L12" s="5"/>
    </row>
    <row r="13" spans="1:12" x14ac:dyDescent="0.25">
      <c r="A13" s="4" t="s">
        <v>8</v>
      </c>
      <c r="B13" s="6"/>
      <c r="C13" s="27">
        <f>C6-C12</f>
        <v>2800</v>
      </c>
      <c r="D13" s="23"/>
      <c r="L13" s="5"/>
    </row>
    <row r="14" spans="1:12" x14ac:dyDescent="0.25">
      <c r="A14" s="4" t="s">
        <v>2</v>
      </c>
      <c r="B14" s="6"/>
      <c r="C14" s="27">
        <f>C5</f>
        <v>22800</v>
      </c>
      <c r="D14" s="23"/>
      <c r="L14" s="5"/>
    </row>
    <row r="15" spans="1:12" x14ac:dyDescent="0.25">
      <c r="B15" s="6"/>
      <c r="C15" s="27"/>
      <c r="D15" s="23"/>
      <c r="L15" s="5"/>
    </row>
    <row r="16" spans="1:12" x14ac:dyDescent="0.25">
      <c r="A16" s="30" t="s">
        <v>13</v>
      </c>
      <c r="B16" s="33"/>
      <c r="C16" s="29">
        <f>C14+C13</f>
        <v>25600</v>
      </c>
      <c r="D16" s="23"/>
      <c r="L16" s="5"/>
    </row>
    <row r="17" spans="1:12" x14ac:dyDescent="0.25">
      <c r="B17" s="8"/>
      <c r="C17" s="24"/>
      <c r="D17" s="24"/>
      <c r="L17" s="5"/>
    </row>
    <row r="18" spans="1:12" x14ac:dyDescent="0.25">
      <c r="A18" s="30" t="s">
        <v>18</v>
      </c>
      <c r="B18" s="31"/>
      <c r="C18" s="32">
        <v>597</v>
      </c>
      <c r="D18" s="24"/>
      <c r="L18" s="5"/>
    </row>
    <row r="19" spans="1:12" x14ac:dyDescent="0.25">
      <c r="A19" s="4" t="s">
        <v>16</v>
      </c>
      <c r="B19" s="35"/>
      <c r="C19" s="28">
        <f>C16*C18+D22</f>
        <v>15283200</v>
      </c>
      <c r="D19" s="34"/>
      <c r="L19" s="10"/>
    </row>
    <row r="20" spans="1:12" x14ac:dyDescent="0.25">
      <c r="A20" s="4" t="s">
        <v>19</v>
      </c>
      <c r="B20" s="35"/>
      <c r="C20" s="28">
        <v>1000000</v>
      </c>
      <c r="D20" s="39"/>
      <c r="L20" s="10"/>
    </row>
    <row r="21" spans="1:12" x14ac:dyDescent="0.25">
      <c r="A21" s="4" t="s">
        <v>22</v>
      </c>
      <c r="B21" s="35"/>
      <c r="C21" s="28">
        <f>C20+C19</f>
        <v>16283200</v>
      </c>
      <c r="D21" s="39"/>
      <c r="L21" s="10"/>
    </row>
    <row r="22" spans="1:12" x14ac:dyDescent="0.25">
      <c r="A22" s="4" t="s">
        <v>14</v>
      </c>
      <c r="C22" s="18">
        <f>C21*98%</f>
        <v>15957536</v>
      </c>
      <c r="D22" s="36"/>
      <c r="E22" s="37">
        <v>0.95</v>
      </c>
      <c r="F22" s="11">
        <f>C22*75%</f>
        <v>11968152</v>
      </c>
      <c r="H22" t="s">
        <v>21</v>
      </c>
      <c r="L22" s="5"/>
    </row>
    <row r="23" spans="1:12" x14ac:dyDescent="0.25">
      <c r="A23" s="4" t="s">
        <v>15</v>
      </c>
      <c r="C23" s="18">
        <f>C21*80%</f>
        <v>13026560</v>
      </c>
      <c r="D23" s="18"/>
      <c r="E23" s="38"/>
      <c r="H23">
        <v>1.59</v>
      </c>
      <c r="L23" s="5"/>
    </row>
    <row r="24" spans="1:12" x14ac:dyDescent="0.25">
      <c r="A24" s="4"/>
      <c r="D24" s="24"/>
      <c r="L24" s="14"/>
    </row>
    <row r="25" spans="1:12" x14ac:dyDescent="0.25">
      <c r="A25" s="12" t="s">
        <v>9</v>
      </c>
      <c r="B25" s="13"/>
      <c r="C25" s="26">
        <f>C4*C18</f>
        <v>1671600</v>
      </c>
      <c r="D25" s="26"/>
    </row>
    <row r="26" spans="1:12" x14ac:dyDescent="0.25">
      <c r="A26" s="4" t="s">
        <v>10</v>
      </c>
    </row>
    <row r="27" spans="1:12" x14ac:dyDescent="0.25">
      <c r="A27" s="20" t="s">
        <v>11</v>
      </c>
      <c r="B27" s="17"/>
      <c r="C27" s="18">
        <f>C21*0.025/12</f>
        <v>33923.333333333336</v>
      </c>
      <c r="D27" s="18"/>
      <c r="E27" s="31"/>
    </row>
    <row r="28" spans="1:12" x14ac:dyDescent="0.25">
      <c r="C28" s="18"/>
      <c r="D28" s="18"/>
    </row>
    <row r="29" spans="1:12" x14ac:dyDescent="0.25">
      <c r="A29" s="35" t="s">
        <v>20</v>
      </c>
      <c r="C29" s="18"/>
      <c r="D29" s="18"/>
    </row>
    <row r="30" spans="1:12" x14ac:dyDescent="0.25">
      <c r="A30" s="35"/>
      <c r="C30"/>
      <c r="D30"/>
    </row>
    <row r="31" spans="1:12" x14ac:dyDescent="0.25">
      <c r="A31" s="35"/>
      <c r="C31"/>
      <c r="D31"/>
    </row>
    <row r="32" spans="1:12" x14ac:dyDescent="0.25">
      <c r="C32"/>
      <c r="D32"/>
    </row>
    <row r="33" spans="1:7" x14ac:dyDescent="0.25">
      <c r="C33"/>
      <c r="D33"/>
    </row>
    <row r="34" spans="1:7" x14ac:dyDescent="0.25">
      <c r="C34"/>
      <c r="D34"/>
    </row>
    <row r="35" spans="1:7" x14ac:dyDescent="0.25">
      <c r="C35"/>
      <c r="D35"/>
    </row>
    <row r="36" spans="1:7" x14ac:dyDescent="0.25">
      <c r="C36"/>
      <c r="D36"/>
    </row>
    <row r="37" spans="1:7" x14ac:dyDescent="0.25">
      <c r="C37"/>
      <c r="D37"/>
    </row>
    <row r="38" spans="1:7" x14ac:dyDescent="0.25">
      <c r="C38"/>
      <c r="D38"/>
    </row>
    <row r="39" spans="1:7" x14ac:dyDescent="0.25">
      <c r="C39"/>
      <c r="D39"/>
    </row>
    <row r="40" spans="1:7" x14ac:dyDescent="0.25">
      <c r="C40"/>
      <c r="D40"/>
    </row>
    <row r="41" spans="1:7" x14ac:dyDescent="0.25">
      <c r="C41"/>
      <c r="D41"/>
    </row>
    <row r="42" spans="1:7" x14ac:dyDescent="0.25">
      <c r="C42"/>
      <c r="D42"/>
    </row>
    <row r="48" spans="1:7" x14ac:dyDescent="0.25">
      <c r="A48" s="19"/>
      <c r="G48" s="11"/>
    </row>
    <row r="49" spans="1:7" x14ac:dyDescent="0.25">
      <c r="G49" s="11"/>
    </row>
    <row r="61" spans="1:7" ht="15.75" x14ac:dyDescent="0.25">
      <c r="A61" s="15"/>
    </row>
    <row r="62" spans="1:7" ht="15.75" x14ac:dyDescent="0.25">
      <c r="A62" s="15"/>
    </row>
    <row r="63" spans="1:7" ht="15.75" x14ac:dyDescent="0.25">
      <c r="A63" s="15"/>
    </row>
    <row r="64" spans="1:7" ht="15.75" x14ac:dyDescent="0.25">
      <c r="A64" s="15"/>
    </row>
    <row r="65" spans="1:1" ht="15.75" x14ac:dyDescent="0.25">
      <c r="A65" s="15"/>
    </row>
    <row r="66" spans="1:1" ht="15.75" x14ac:dyDescent="0.25">
      <c r="A66" s="15"/>
    </row>
    <row r="67" spans="1:1" ht="15.75" x14ac:dyDescent="0.25">
      <c r="A67" s="15"/>
    </row>
    <row r="86" spans="3:3" x14ac:dyDescent="0.25">
      <c r="C86" s="17">
        <f>C85*C84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2024-10-16T08:04:24Z</dcterms:modified>
</cp:coreProperties>
</file>