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dilip kulkarni\"/>
    </mc:Choice>
  </mc:AlternateContent>
  <bookViews>
    <workbookView xWindow="0" yWindow="0" windowWidth="20490" windowHeight="775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  <sheet name="Calc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5" l="1"/>
  <c r="E2" i="25" s="1"/>
  <c r="P12" i="4" l="1"/>
  <c r="P9" i="4" l="1"/>
  <c r="P7" i="4" l="1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4" i="4" l="1"/>
  <c r="C4" i="4"/>
  <c r="F3" i="4"/>
  <c r="C3" i="4"/>
  <c r="F7" i="4"/>
  <c r="C7" i="4"/>
  <c r="F2" i="4"/>
  <c r="C2" i="4"/>
  <c r="F6" i="4"/>
  <c r="C6" i="4"/>
  <c r="F5" i="4"/>
  <c r="C5" i="4"/>
  <c r="B13" i="4"/>
  <c r="C13" i="4" s="1"/>
  <c r="D13" i="4" s="1"/>
  <c r="J13" i="4"/>
  <c r="I13" i="4"/>
  <c r="E13" i="4"/>
  <c r="A13" i="4"/>
  <c r="Q12" i="4"/>
  <c r="B12" i="4" s="1"/>
  <c r="C12" i="4" s="1"/>
  <c r="D12" i="4" s="1"/>
  <c r="J12" i="4"/>
  <c r="I12" i="4"/>
  <c r="E12" i="4"/>
  <c r="A12" i="4"/>
  <c r="Q11" i="4"/>
  <c r="B11" i="4" s="1"/>
  <c r="C11" i="4" s="1"/>
  <c r="D11" i="4" s="1"/>
  <c r="J11" i="4"/>
  <c r="I11" i="4"/>
  <c r="E11" i="4"/>
  <c r="A11" i="4"/>
  <c r="Q10" i="4"/>
  <c r="B10" i="4" s="1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F13" i="4" l="1"/>
  <c r="F12" i="4"/>
  <c r="F8" i="4"/>
  <c r="F11" i="4"/>
  <c r="F10" i="4"/>
  <c r="F9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P17" i="4"/>
  <c r="P1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l="1"/>
  <c r="C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7" i="4" l="1"/>
  <c r="H17" i="4" s="1"/>
  <c r="D16" i="4"/>
  <c r="H16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<sst xmlns="http://schemas.openxmlformats.org/spreadsheetml/2006/main" count="133" uniqueCount="99">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</sst>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408305</xdr:colOff>
      <xdr:row>31</xdr:row>
      <xdr:rowOff>84976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61905" cy="5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599525</xdr:colOff>
      <xdr:row>30</xdr:row>
      <xdr:rowOff>170714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19047" cy="58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176371</xdr:colOff>
      <xdr:row>30</xdr:row>
      <xdr:rowOff>75476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61905" cy="57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203032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80952" cy="5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37200</v>
      </c>
      <c r="D5" s="56" t="s">
        <v>61</v>
      </c>
      <c r="E5" s="57">
        <f>ROUND(C5/10.764,0)</f>
        <v>3456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21111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35611</v>
      </c>
      <c r="D10" s="56" t="s">
        <v>61</v>
      </c>
      <c r="E10" s="57">
        <f>ROUND(C10/10.764,0)</f>
        <v>3308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1083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3582564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10" sqref="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5190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985</v>
      </c>
      <c r="D18" s="72"/>
      <c r="E18" s="73"/>
      <c r="F18" s="74"/>
      <c r="G18" s="74"/>
    </row>
    <row r="19" spans="1:7">
      <c r="A19" s="15"/>
      <c r="B19" s="6"/>
      <c r="C19" s="29">
        <f>C18*C16</f>
        <v>5112150</v>
      </c>
      <c r="D19" s="74" t="s">
        <v>68</v>
      </c>
      <c r="E19" s="29"/>
      <c r="F19" s="74" t="s">
        <v>68</v>
      </c>
      <c r="G19" s="74"/>
    </row>
    <row r="20" spans="1:7">
      <c r="A20" s="15"/>
      <c r="B20" s="53"/>
      <c r="C20" s="30">
        <f>C19*95%</f>
        <v>4856542.5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4089720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1970000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10650.3125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U18" sqref="U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888</v>
      </c>
      <c r="C2" s="4">
        <f t="shared" ref="C2:C7" si="2">B2*1.2</f>
        <v>1065.5999999999999</v>
      </c>
      <c r="D2" s="4">
        <f t="shared" ref="D2:D7" si="3">C2*1.2</f>
        <v>1278.7199999999998</v>
      </c>
      <c r="E2" s="5">
        <f t="shared" ref="E2:E7" si="4">R2</f>
        <v>4501000</v>
      </c>
      <c r="F2" s="4">
        <f t="shared" ref="F2:F7" si="5">ROUND((E2/B2),0)</f>
        <v>5069</v>
      </c>
      <c r="G2" s="4">
        <f t="shared" ref="G2:G7" si="6">ROUND((E2/C2),0)</f>
        <v>4224</v>
      </c>
      <c r="H2" s="4">
        <f t="shared" ref="H2:H7" si="7">ROUND((E2/D2),0)</f>
        <v>3520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888</v>
      </c>
      <c r="R2" s="2">
        <v>4501000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9" si="22">O8/1.2</f>
        <v>0</v>
      </c>
      <c r="Q8" s="71">
        <f t="shared" ref="Q8:Q12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600.69444444444446</v>
      </c>
      <c r="C12" s="4">
        <f t="shared" si="14"/>
        <v>720.83333333333337</v>
      </c>
      <c r="D12" s="4">
        <f t="shared" si="15"/>
        <v>865</v>
      </c>
      <c r="E12" s="5">
        <f t="shared" si="16"/>
        <v>3500000</v>
      </c>
      <c r="F12" s="4">
        <f t="shared" si="17"/>
        <v>5827</v>
      </c>
      <c r="G12" s="4">
        <f t="shared" si="18"/>
        <v>4855</v>
      </c>
      <c r="H12" s="4">
        <f t="shared" si="19"/>
        <v>4046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865</v>
      </c>
      <c r="P12" s="71">
        <f>O12/1.2</f>
        <v>720.83333333333337</v>
      </c>
      <c r="Q12" s="71">
        <f t="shared" si="23"/>
        <v>600.69444444444446</v>
      </c>
      <c r="R12" s="2">
        <v>3500000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v>0</v>
      </c>
      <c r="Q13" s="71"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" si="34">O14/1.2</f>
        <v>0</v>
      </c>
      <c r="Q14" s="71"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v>0</v>
      </c>
      <c r="Q15" s="71"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1060</v>
      </c>
      <c r="C16" s="4">
        <f t="shared" ref="C16:C19" si="37">B16*1.2</f>
        <v>1272</v>
      </c>
      <c r="D16" s="4">
        <f t="shared" ref="D16:D19" si="38">C16*1.2</f>
        <v>1526.3999999999999</v>
      </c>
      <c r="E16" s="5">
        <f t="shared" ref="E16:E19" si="39">R16</f>
        <v>7020000</v>
      </c>
      <c r="F16" s="4">
        <f t="shared" ref="F16:F19" si="40">ROUND((E16/B16),0)</f>
        <v>6623</v>
      </c>
      <c r="G16" s="4">
        <f t="shared" ref="G16:G19" si="41">ROUND((E16/C16),0)</f>
        <v>5519</v>
      </c>
      <c r="H16" s="4">
        <f t="shared" ref="H16:H19" si="42">ROUND((E16/D16),0)</f>
        <v>4599</v>
      </c>
      <c r="I16" s="4">
        <f t="shared" ref="I16:J19" si="43">T16</f>
        <v>0</v>
      </c>
      <c r="J16" s="4">
        <f t="shared" si="43"/>
        <v>0</v>
      </c>
      <c r="O16" s="71">
        <v>0</v>
      </c>
      <c r="P16" s="71">
        <v>0</v>
      </c>
      <c r="Q16" s="71">
        <v>1060</v>
      </c>
      <c r="R16" s="2">
        <v>7020000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 s="71">
        <v>0</v>
      </c>
      <c r="P17" s="71">
        <f>O17/1.2</f>
        <v>0</v>
      </c>
      <c r="Q17" s="71"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677.08333333333337</v>
      </c>
      <c r="C18" s="4">
        <f t="shared" si="37"/>
        <v>812.5</v>
      </c>
      <c r="D18" s="4">
        <f t="shared" si="38"/>
        <v>975</v>
      </c>
      <c r="E18" s="5">
        <f t="shared" si="39"/>
        <v>3300000</v>
      </c>
      <c r="F18" s="4">
        <f t="shared" si="40"/>
        <v>4874</v>
      </c>
      <c r="G18" s="4">
        <f t="shared" si="41"/>
        <v>4062</v>
      </c>
      <c r="H18" s="4">
        <f t="shared" si="42"/>
        <v>3385</v>
      </c>
      <c r="I18" s="4">
        <f t="shared" si="43"/>
        <v>0</v>
      </c>
      <c r="J18" s="4">
        <f t="shared" si="43"/>
        <v>0</v>
      </c>
      <c r="O18" s="71">
        <v>975</v>
      </c>
      <c r="P18" s="71">
        <f>O18/1.2</f>
        <v>812.5</v>
      </c>
      <c r="Q18" s="71">
        <f t="shared" ref="Q16:Q18" si="44">P18/1.2</f>
        <v>677.08333333333337</v>
      </c>
      <c r="R18" s="2">
        <v>3300000</v>
      </c>
      <c r="S18" s="2"/>
    </row>
    <row r="19" spans="1:19">
      <c r="A19" s="4">
        <f t="shared" si="35"/>
        <v>0</v>
      </c>
      <c r="B19" s="4">
        <f t="shared" si="36"/>
        <v>650</v>
      </c>
      <c r="C19" s="4">
        <f t="shared" si="37"/>
        <v>780</v>
      </c>
      <c r="D19" s="4">
        <f t="shared" si="38"/>
        <v>936</v>
      </c>
      <c r="E19" s="5">
        <f t="shared" si="39"/>
        <v>2800000</v>
      </c>
      <c r="F19" s="4">
        <f t="shared" si="40"/>
        <v>4308</v>
      </c>
      <c r="G19" s="4">
        <f t="shared" si="41"/>
        <v>3590</v>
      </c>
      <c r="H19" s="4">
        <f t="shared" si="42"/>
        <v>2991</v>
      </c>
      <c r="I19" s="4">
        <f t="shared" si="43"/>
        <v>0</v>
      </c>
      <c r="J19" s="4">
        <f t="shared" si="43"/>
        <v>0</v>
      </c>
      <c r="O19" s="71">
        <v>0</v>
      </c>
      <c r="P19" s="71">
        <v>0</v>
      </c>
      <c r="Q19" s="71">
        <v>650</v>
      </c>
      <c r="R19" s="2">
        <v>2800000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G13" sqref="G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15" zoomScaleNormal="115" workbookViewId="0">
      <selection activeCell="H9" sqref="H9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90" zoomScaleNormal="190" workbookViewId="0">
      <selection activeCell="E4" activeCellId="1" sqref="D15:K18 E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2:P21"/>
  <sheetViews>
    <sheetView topLeftCell="A10" workbookViewId="0">
      <selection activeCell="J21" sqref="J21"/>
    </sheetView>
  </sheetViews>
  <sheetFormatPr defaultRowHeight="15"/>
  <sheetData>
    <row r="12" spans="10:16">
      <c r="M12" s="71"/>
      <c r="N12" s="71"/>
      <c r="O12" s="71"/>
      <c r="P12" s="71"/>
    </row>
    <row r="13" spans="10:16">
      <c r="J13" s="71"/>
      <c r="M13" s="71"/>
      <c r="N13" s="71"/>
      <c r="O13" s="71"/>
      <c r="P13" s="71"/>
    </row>
    <row r="14" spans="10:16">
      <c r="J14" s="71"/>
      <c r="M14" s="71"/>
      <c r="N14" s="71"/>
      <c r="O14" s="71"/>
      <c r="P14" s="71"/>
    </row>
    <row r="15" spans="10:16">
      <c r="J15" s="71"/>
      <c r="M15" s="71"/>
      <c r="N15" s="71"/>
      <c r="O15" s="71"/>
      <c r="P15" s="71"/>
    </row>
    <row r="16" spans="10:16">
      <c r="M16" s="71"/>
      <c r="N16" s="71"/>
      <c r="O16" s="71"/>
      <c r="P16" s="71"/>
    </row>
    <row r="17" spans="13:16">
      <c r="M17" s="71"/>
      <c r="N17" s="71"/>
      <c r="O17" s="71"/>
      <c r="P17" s="71"/>
    </row>
    <row r="18" spans="13:16">
      <c r="M18" s="71"/>
      <c r="N18" s="71"/>
      <c r="O18" s="71"/>
      <c r="P18" s="71"/>
    </row>
    <row r="19" spans="13:16">
      <c r="M19" s="71"/>
      <c r="N19" s="71"/>
      <c r="O19" s="71"/>
      <c r="P19" s="71"/>
    </row>
    <row r="20" spans="13:16">
      <c r="M20" s="71"/>
      <c r="N20" s="71"/>
      <c r="O20" s="71"/>
      <c r="P20" s="71"/>
    </row>
    <row r="21" spans="13:16">
      <c r="M21" s="71"/>
      <c r="N21" s="71"/>
      <c r="O21" s="71"/>
      <c r="P21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2024-10-07T06:38:36Z</dcterms:modified>
</cp:coreProperties>
</file>