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Pinkesh V Shah  - BOB\"/>
    </mc:Choice>
  </mc:AlternateContent>
  <xr:revisionPtr revIDLastSave="0" documentId="13_ncr:1_{0E659740-C36D-45B2-A4CA-9F4B40641ED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5" sheetId="27" r:id="rId2"/>
    <sheet name="Sheet14" sheetId="26" r:id="rId3"/>
    <sheet name="Sheet17" sheetId="29" r:id="rId4"/>
    <sheet name="Sheet18" sheetId="30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  <sheet name="Sheet11" sheetId="23" r:id="rId16"/>
    <sheet name="Sheet12" sheetId="24" r:id="rId17"/>
    <sheet name="Sheet16" sheetId="28" r:id="rId18"/>
    <sheet name="Sheet13" sheetId="25" r:id="rId19"/>
    <sheet name="Sheet19" sheetId="31" r:id="rId20"/>
  </sheets>
  <calcPr calcId="191029"/>
</workbook>
</file>

<file path=xl/calcChain.xml><?xml version="1.0" encoding="utf-8"?>
<calcChain xmlns="http://schemas.openxmlformats.org/spreadsheetml/2006/main">
  <c r="U11" i="19" l="1"/>
  <c r="W38" i="4" l="1"/>
  <c r="W37" i="4"/>
  <c r="W46" i="4"/>
  <c r="Q23" i="4" l="1"/>
  <c r="U13" i="20"/>
  <c r="S12" i="19"/>
  <c r="T16" i="14"/>
  <c r="G32" i="4"/>
  <c r="W31" i="4" l="1"/>
  <c r="P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B24" i="4" s="1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9" i="4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9" i="4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<sst xmlns="http://schemas.openxmlformats.org/spreadsheetml/2006/main" count="49" uniqueCount="42">
  <si>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</si>
  <si>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</si>
  <si>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</si>
  <si>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</si>
  <si>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</si>
  <si>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</si>
  <si>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</si>
  <si>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</si>
  <si>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</si>
  <si>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</si>
  <si>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</si>
  <si>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</si>
  <si>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</si>
  <si>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</si>
  <si>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</si>
  <si>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</si>
  <si>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</si>
  <si>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</si>
  <si>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</si>
  <si>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</si>
  <si>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</si>
  <si>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</si>
  <si>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</si>
  <si>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</si>
  <si>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</si>
  <si>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</si>
  <si>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</si>
  <si>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</si>
  <si>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</si>
  <si>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</si>
  <si>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</si>
  <si>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</si>
  <si>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</si>
  <si>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</si>
  <si>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</si>
  <si>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</si>
  <si>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</si>
  <si>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</si>
  <si>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Baroda ( Opera House Branch ) - Pinkesh V Shah &amp; Sonal P Shah</t>
  </si>
  <si>
    <t>Agree BUA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</si>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</sst>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D68AD-AADA-468B-B613-D6C5DEE5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35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75E3B-D089-4EE6-92BD-4B8DC180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5064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35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573D35-9EA7-4BAE-AC2A-37A3520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5826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267928</xdr:colOff>
      <xdr:row>48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62274-E105-4AF5-B2D8-1281FFCD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802328" cy="87356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5CD708-2099-4DCF-8EF6-FC5136F1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975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07874-AB1C-4069-AEA1-8D425C8B6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71659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890D3-A406-4025-90EB-82A750193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7642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65FDC9-58B6-46F9-A2BD-9BD2854D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73564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4CF612-D571-4543-B50C-4716CB6BF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104775</xdr:rowOff>
    </xdr:from>
    <xdr:to>
      <xdr:col>15</xdr:col>
      <xdr:colOff>515572</xdr:colOff>
      <xdr:row>47</xdr:row>
      <xdr:rowOff>48840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5BE60F-3903-4478-9791-9711600C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295275"/>
          <a:ext cx="8754697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42</xdr:row>
      <xdr:rowOff>96316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B59274-CA01-4991-97E2-2760A83D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640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42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6A472-EC48-4AA7-A3F1-D481E477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6944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115507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27FBC-0DEA-4463-9334-6E182AC6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9907" cy="6354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86648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23577-3218-48CD-AEC5-88C75291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611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16</xdr:col>
      <xdr:colOff>325086</xdr:colOff>
      <xdr:row>41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D4C33-08A1-4484-B69C-B0AED4EB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524000"/>
          <a:ext cx="8859486" cy="64683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0403A-C774-49D4-8B7C-34CDD4F3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8049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36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54172-3800-43C1-B84A-5CB36BF2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820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V13" sqref="V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693.33333333333337</v>
      </c>
      <c r="C3" s="4">
        <f>B3*1.2</f>
        <v>832</v>
      </c>
      <c r="D3" s="4">
        <f t="shared" ref="D3:D14" si="2">C3*1.2</f>
        <v>998.4</v>
      </c>
      <c r="E3" s="5">
        <f t="shared" ref="E3:E14" si="3">R3</f>
        <v>11400000</v>
      </c>
      <c r="F3" s="9">
        <f t="shared" ref="F3:F14" si="4">ROUND((E3/B3),0)</f>
        <v>16442</v>
      </c>
      <c r="G3" s="9">
        <f t="shared" ref="G3:G14" si="5">ROUND((E3/C3),0)</f>
        <v>13702</v>
      </c>
      <c r="H3" s="9">
        <f t="shared" ref="H3:H14" si="6">ROUND((E3/D3),0)</f>
        <v>11418</v>
      </c>
      <c r="I3" s="4" t="e">
        <f>#REF!</f>
        <v>#REF!</v>
      </c>
      <c r="J3" s="4">
        <f t="shared" ref="J3:J14" si="7">S3</f>
        <v>0</v>
      </c>
      <c r="O3">
        <v>0</v>
      </c>
      <c r="P3">
        <v>832</v>
      </c>
      <c r="Q3">
        <f t="shared" ref="P3:Q14" si="8">P3/1.2</f>
        <v>693.33333333333337</v>
      </c>
      <c r="R3" s="2">
        <v>11400000</v>
      </c>
    </row>
    <row r="4" spans="1:20" x14ac:dyDescent="0.25">
      <c r="A4" s="4">
        <f t="shared" ref="A4:A9" si="9">N4</f>
        <v>0</v>
      </c>
      <c r="B4" s="4">
        <f t="shared" ref="B4:B9" si="10">Q4</f>
        <v>533</v>
      </c>
      <c r="C4" s="4">
        <f t="shared" ref="C4:C9" si="11">B4*1.2</f>
        <v>639.6</v>
      </c>
      <c r="D4" s="4">
        <f t="shared" ref="D4:D9" si="12">C4*1.2</f>
        <v>767.52</v>
      </c>
      <c r="E4" s="5">
        <f t="shared" ref="E4:E9" si="13">R4</f>
        <v>9550000</v>
      </c>
      <c r="F4" s="9">
        <f t="shared" ref="F4:F9" si="14">ROUND((E4/B4),0)</f>
        <v>17917</v>
      </c>
      <c r="G4" s="9">
        <f t="shared" ref="G4:G9" si="15">ROUND((E4/C4),0)</f>
        <v>14931</v>
      </c>
      <c r="H4" s="9">
        <f t="shared" ref="H4:H9" si="16">ROUND((E4/D4),0)</f>
        <v>12443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533</v>
      </c>
      <c r="R4" s="2">
        <v>9550000</v>
      </c>
    </row>
    <row r="5" spans="1:20" x14ac:dyDescent="0.25">
      <c r="A5" s="4">
        <f t="shared" si="9"/>
        <v>0</v>
      </c>
      <c r="B5" s="4">
        <f t="shared" si="10"/>
        <v>660</v>
      </c>
      <c r="C5" s="4">
        <f t="shared" si="11"/>
        <v>792</v>
      </c>
      <c r="D5" s="4">
        <f t="shared" si="12"/>
        <v>950.4</v>
      </c>
      <c r="E5" s="5">
        <f t="shared" si="13"/>
        <v>11850000</v>
      </c>
      <c r="F5" s="9">
        <f t="shared" si="14"/>
        <v>17955</v>
      </c>
      <c r="G5" s="9">
        <f t="shared" si="15"/>
        <v>14962</v>
      </c>
      <c r="H5" s="9">
        <f t="shared" si="16"/>
        <v>12468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660</v>
      </c>
      <c r="R5" s="2">
        <v>11850000</v>
      </c>
    </row>
    <row r="6" spans="1:20" x14ac:dyDescent="0.25">
      <c r="A6" s="4">
        <f t="shared" si="9"/>
        <v>0</v>
      </c>
      <c r="B6" s="4">
        <f t="shared" si="10"/>
        <v>700</v>
      </c>
      <c r="C6" s="4">
        <f t="shared" si="11"/>
        <v>840</v>
      </c>
      <c r="D6" s="4">
        <f t="shared" si="12"/>
        <v>1008</v>
      </c>
      <c r="E6" s="5">
        <f t="shared" si="13"/>
        <v>12600000</v>
      </c>
      <c r="F6" s="9">
        <f t="shared" si="14"/>
        <v>18000</v>
      </c>
      <c r="G6" s="9">
        <f t="shared" si="15"/>
        <v>15000</v>
      </c>
      <c r="H6" s="9">
        <f t="shared" si="16"/>
        <v>12500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700</v>
      </c>
      <c r="R6" s="2">
        <v>12600000</v>
      </c>
    </row>
    <row r="7" spans="1:20" x14ac:dyDescent="0.25">
      <c r="A7" s="4">
        <f t="shared" si="9"/>
        <v>0</v>
      </c>
      <c r="B7" s="4">
        <f t="shared" si="10"/>
        <v>870</v>
      </c>
      <c r="C7" s="4">
        <f t="shared" si="11"/>
        <v>1044</v>
      </c>
      <c r="D7" s="4">
        <f t="shared" si="12"/>
        <v>1252.8</v>
      </c>
      <c r="E7" s="5">
        <f t="shared" si="13"/>
        <v>17300101</v>
      </c>
      <c r="F7" s="9">
        <f t="shared" si="14"/>
        <v>19885</v>
      </c>
      <c r="G7" s="9">
        <f t="shared" si="15"/>
        <v>16571</v>
      </c>
      <c r="H7" s="9">
        <f t="shared" si="16"/>
        <v>13809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870</v>
      </c>
      <c r="R7" s="2">
        <v>17300101</v>
      </c>
    </row>
    <row r="8" spans="1:20" s="46" customFormat="1" x14ac:dyDescent="0.25">
      <c r="A8" s="44">
        <f t="shared" si="9"/>
        <v>0</v>
      </c>
      <c r="B8" s="44">
        <f t="shared" si="10"/>
        <v>623.33333333333337</v>
      </c>
      <c r="C8" s="44">
        <f t="shared" si="11"/>
        <v>748</v>
      </c>
      <c r="D8" s="44">
        <f t="shared" si="12"/>
        <v>897.6</v>
      </c>
      <c r="E8" s="45">
        <f t="shared" si="13"/>
        <v>14870200</v>
      </c>
      <c r="F8" s="44">
        <f t="shared" si="14"/>
        <v>23856</v>
      </c>
      <c r="G8" s="44">
        <f t="shared" si="15"/>
        <v>19880</v>
      </c>
      <c r="H8" s="44">
        <f t="shared" si="16"/>
        <v>16567</v>
      </c>
      <c r="I8" s="44" t="e">
        <f>#REF!</f>
        <v>#REF!</v>
      </c>
      <c r="J8" s="44">
        <f t="shared" si="17"/>
        <v>0</v>
      </c>
      <c r="O8" s="46">
        <v>0</v>
      </c>
      <c r="P8" s="46">
        <v>748</v>
      </c>
      <c r="Q8" s="46">
        <f t="shared" ref="Q8" si="19">P8/1.2</f>
        <v>623.33333333333337</v>
      </c>
      <c r="R8" s="47">
        <v>14870200</v>
      </c>
    </row>
    <row r="9" spans="1:20" x14ac:dyDescent="0.25">
      <c r="A9" s="4">
        <f t="shared" si="9"/>
        <v>0</v>
      </c>
      <c r="B9" s="4">
        <f t="shared" si="10"/>
        <v>536</v>
      </c>
      <c r="C9" s="4">
        <f t="shared" si="11"/>
        <v>643.19999999999993</v>
      </c>
      <c r="D9" s="4">
        <f t="shared" si="12"/>
        <v>771.83999999999992</v>
      </c>
      <c r="E9" s="5">
        <f t="shared" si="13"/>
        <v>12000000</v>
      </c>
      <c r="F9" s="9">
        <f t="shared" si="14"/>
        <v>22388</v>
      </c>
      <c r="G9" s="9">
        <f t="shared" si="15"/>
        <v>18657</v>
      </c>
      <c r="H9" s="9">
        <f t="shared" si="16"/>
        <v>15547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536</v>
      </c>
      <c r="R9" s="2">
        <v>12000000</v>
      </c>
    </row>
    <row r="10" spans="1:20" s="46" customFormat="1" x14ac:dyDescent="0.25">
      <c r="A10" s="44">
        <f t="shared" si="0"/>
        <v>0</v>
      </c>
      <c r="B10" s="44">
        <f t="shared" si="1"/>
        <v>406</v>
      </c>
      <c r="C10" s="44">
        <f t="shared" ref="C10:C14" si="20">B10*1.2</f>
        <v>487.2</v>
      </c>
      <c r="D10" s="44">
        <f t="shared" si="2"/>
        <v>584.64</v>
      </c>
      <c r="E10" s="45">
        <f t="shared" si="3"/>
        <v>10000000</v>
      </c>
      <c r="F10" s="44">
        <f t="shared" si="4"/>
        <v>24631</v>
      </c>
      <c r="G10" s="44">
        <f t="shared" si="5"/>
        <v>20525</v>
      </c>
      <c r="H10" s="44">
        <f t="shared" si="6"/>
        <v>17105</v>
      </c>
      <c r="I10" s="44" t="e">
        <f>#REF!</f>
        <v>#REF!</v>
      </c>
      <c r="J10" s="44">
        <f t="shared" si="7"/>
        <v>0</v>
      </c>
      <c r="O10" s="46">
        <v>0</v>
      </c>
      <c r="P10" s="46">
        <f t="shared" si="8"/>
        <v>0</v>
      </c>
      <c r="Q10" s="46">
        <v>406</v>
      </c>
      <c r="R10" s="47">
        <v>10000000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454.16666666666669</v>
      </c>
      <c r="C16" s="4">
        <f>B16*1.2</f>
        <v>545</v>
      </c>
      <c r="D16" s="4">
        <f t="shared" ref="D16:D28" si="34">C16*1.2</f>
        <v>654</v>
      </c>
      <c r="E16" s="5">
        <f t="shared" ref="E16:E28" si="35">R16</f>
        <v>11400000</v>
      </c>
      <c r="F16" s="9">
        <f t="shared" ref="F16:F28" si="36">ROUND((E16/B16),0)</f>
        <v>25101</v>
      </c>
      <c r="G16" s="9">
        <f t="shared" ref="G16:G28" si="37">ROUND((E16/C16),0)</f>
        <v>20917</v>
      </c>
      <c r="H16" s="9">
        <f t="shared" ref="H16:H28" si="38">ROUND((E16/D16),0)</f>
        <v>17431</v>
      </c>
      <c r="I16" s="4" t="e">
        <f>#REF!</f>
        <v>#REF!</v>
      </c>
      <c r="J16" s="4">
        <f t="shared" ref="J16:J28" si="39">S16</f>
        <v>0</v>
      </c>
      <c r="O16">
        <v>0</v>
      </c>
      <c r="P16">
        <v>545</v>
      </c>
      <c r="Q16">
        <f t="shared" ref="P16:Q28" si="40">P16/1.2</f>
        <v>454.16666666666669</v>
      </c>
      <c r="R16" s="2">
        <v>11400000</v>
      </c>
    </row>
    <row r="17" spans="1:24" x14ac:dyDescent="0.25">
      <c r="A17" s="4">
        <f t="shared" si="32"/>
        <v>0</v>
      </c>
      <c r="B17" s="4">
        <f t="shared" si="33"/>
        <v>310</v>
      </c>
      <c r="C17" s="4">
        <f t="shared" ref="C17:C28" si="41">B17*1.2</f>
        <v>372</v>
      </c>
      <c r="D17" s="4">
        <f t="shared" si="34"/>
        <v>446.4</v>
      </c>
      <c r="E17" s="5">
        <f t="shared" si="35"/>
        <v>7500000</v>
      </c>
      <c r="F17" s="9">
        <f t="shared" si="36"/>
        <v>24194</v>
      </c>
      <c r="G17" s="9">
        <f t="shared" si="37"/>
        <v>20161</v>
      </c>
      <c r="H17" s="9">
        <f t="shared" si="38"/>
        <v>16801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310</v>
      </c>
      <c r="R17" s="2">
        <v>7500000</v>
      </c>
    </row>
    <row r="18" spans="1:24" x14ac:dyDescent="0.25">
      <c r="A18" s="4">
        <f t="shared" si="32"/>
        <v>0</v>
      </c>
      <c r="B18" s="4">
        <f t="shared" si="33"/>
        <v>633</v>
      </c>
      <c r="C18" s="4">
        <f t="shared" si="41"/>
        <v>759.6</v>
      </c>
      <c r="D18" s="4">
        <f t="shared" si="34"/>
        <v>911.52</v>
      </c>
      <c r="E18" s="5">
        <f t="shared" si="35"/>
        <v>20500000</v>
      </c>
      <c r="F18" s="9">
        <f t="shared" si="36"/>
        <v>32385</v>
      </c>
      <c r="G18" s="9">
        <f t="shared" si="37"/>
        <v>26988</v>
      </c>
      <c r="H18" s="9">
        <f t="shared" si="38"/>
        <v>22490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633</v>
      </c>
      <c r="R18" s="2">
        <v>20500000</v>
      </c>
    </row>
    <row r="19" spans="1:24" s="46" customFormat="1" x14ac:dyDescent="0.25">
      <c r="A19" s="44">
        <f t="shared" si="32"/>
        <v>0</v>
      </c>
      <c r="B19" s="44">
        <f t="shared" si="33"/>
        <v>610</v>
      </c>
      <c r="C19" s="44">
        <f t="shared" si="41"/>
        <v>732</v>
      </c>
      <c r="D19" s="44">
        <f t="shared" si="34"/>
        <v>878.4</v>
      </c>
      <c r="E19" s="45">
        <f t="shared" si="35"/>
        <v>19000000</v>
      </c>
      <c r="F19" s="44">
        <f t="shared" si="36"/>
        <v>31148</v>
      </c>
      <c r="G19" s="44">
        <f t="shared" si="37"/>
        <v>25956</v>
      </c>
      <c r="H19" s="44">
        <f t="shared" si="38"/>
        <v>21630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610</v>
      </c>
      <c r="R19" s="47">
        <v>19000000</v>
      </c>
    </row>
    <row r="20" spans="1:24" x14ac:dyDescent="0.25">
      <c r="A20" s="4">
        <f t="shared" si="32"/>
        <v>0</v>
      </c>
      <c r="B20" s="4">
        <f t="shared" si="33"/>
        <v>270.83333333333337</v>
      </c>
      <c r="C20" s="4">
        <f t="shared" si="41"/>
        <v>325.00000000000006</v>
      </c>
      <c r="D20" s="4">
        <f t="shared" si="34"/>
        <v>390.00000000000006</v>
      </c>
      <c r="E20" s="5">
        <f t="shared" si="35"/>
        <v>5500000</v>
      </c>
      <c r="F20" s="9">
        <f t="shared" si="36"/>
        <v>20308</v>
      </c>
      <c r="G20" s="9">
        <f t="shared" si="37"/>
        <v>16923</v>
      </c>
      <c r="H20" s="9">
        <f t="shared" si="38"/>
        <v>14103</v>
      </c>
      <c r="I20" s="4" t="e">
        <f>#REF!</f>
        <v>#REF!</v>
      </c>
      <c r="J20" s="4">
        <f t="shared" si="39"/>
        <v>0</v>
      </c>
      <c r="O20">
        <v>0</v>
      </c>
      <c r="P20">
        <v>325</v>
      </c>
      <c r="Q20">
        <f t="shared" si="40"/>
        <v>270.83333333333337</v>
      </c>
      <c r="R20" s="2">
        <v>5500000</v>
      </c>
    </row>
    <row r="21" spans="1:24" s="46" customFormat="1" x14ac:dyDescent="0.25">
      <c r="A21" s="44">
        <f t="shared" si="32"/>
        <v>0</v>
      </c>
      <c r="B21" s="44">
        <f t="shared" si="33"/>
        <v>900</v>
      </c>
      <c r="C21" s="44">
        <f t="shared" si="41"/>
        <v>1080</v>
      </c>
      <c r="D21" s="44">
        <f t="shared" si="34"/>
        <v>1296</v>
      </c>
      <c r="E21" s="45">
        <f t="shared" si="35"/>
        <v>26000000</v>
      </c>
      <c r="F21" s="44">
        <f t="shared" si="36"/>
        <v>28889</v>
      </c>
      <c r="G21" s="44">
        <f t="shared" si="37"/>
        <v>24074</v>
      </c>
      <c r="H21" s="44">
        <f t="shared" si="38"/>
        <v>20062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900</v>
      </c>
      <c r="R21" s="47">
        <v>26000000</v>
      </c>
    </row>
    <row r="22" spans="1:24" x14ac:dyDescent="0.25">
      <c r="A22" s="4">
        <f t="shared" ref="A22:A24" si="42">N22</f>
        <v>0</v>
      </c>
      <c r="B22" s="4">
        <f t="shared" ref="B22:B24" si="43">Q22</f>
        <v>750</v>
      </c>
      <c r="C22" s="4">
        <f t="shared" ref="C22:C24" si="44">B22*1.2</f>
        <v>900</v>
      </c>
      <c r="D22" s="4">
        <f t="shared" ref="D22:D24" si="45">C22*1.2</f>
        <v>1080</v>
      </c>
      <c r="E22" s="5">
        <f t="shared" ref="E22:E24" si="46">R22</f>
        <v>17500000</v>
      </c>
      <c r="F22" s="9">
        <f t="shared" ref="F22:F24" si="47">ROUND((E22/B22),0)</f>
        <v>23333</v>
      </c>
      <c r="G22" s="9">
        <f t="shared" ref="G22:G24" si="48">ROUND((E22/C22),0)</f>
        <v>19444</v>
      </c>
      <c r="H22" s="9">
        <f t="shared" ref="H22:H24" si="49">ROUND((E22/D22),0)</f>
        <v>16204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750</v>
      </c>
      <c r="R22" s="2">
        <v>17500000</v>
      </c>
    </row>
    <row r="23" spans="1:24" x14ac:dyDescent="0.25">
      <c r="A23" s="4">
        <f t="shared" si="42"/>
        <v>0</v>
      </c>
      <c r="B23" s="4">
        <f t="shared" si="43"/>
        <v>969.16666666666674</v>
      </c>
      <c r="C23" s="4">
        <f t="shared" si="44"/>
        <v>1163</v>
      </c>
      <c r="D23" s="4">
        <f t="shared" si="45"/>
        <v>1395.6</v>
      </c>
      <c r="E23" s="5">
        <f t="shared" si="46"/>
        <v>25000000</v>
      </c>
      <c r="F23" s="9">
        <f t="shared" si="47"/>
        <v>25795</v>
      </c>
      <c r="G23" s="9">
        <f t="shared" si="48"/>
        <v>21496</v>
      </c>
      <c r="H23" s="9">
        <f t="shared" si="49"/>
        <v>17913</v>
      </c>
      <c r="I23" s="4" t="e">
        <f>#REF!</f>
        <v>#REF!</v>
      </c>
      <c r="J23" s="4">
        <f t="shared" si="50"/>
        <v>0</v>
      </c>
      <c r="O23">
        <v>0</v>
      </c>
      <c r="P23">
        <v>1163</v>
      </c>
      <c r="Q23">
        <f t="shared" ref="Q23" si="52">P23/1.2</f>
        <v>969.16666666666674</v>
      </c>
      <c r="R23" s="2">
        <v>25000000</v>
      </c>
    </row>
    <row r="24" spans="1:24" x14ac:dyDescent="0.25">
      <c r="A24" s="4">
        <f t="shared" si="42"/>
        <v>0</v>
      </c>
      <c r="B24" s="4">
        <f t="shared" si="43"/>
        <v>386</v>
      </c>
      <c r="C24" s="4">
        <f t="shared" si="44"/>
        <v>463.2</v>
      </c>
      <c r="D24" s="4">
        <f t="shared" si="45"/>
        <v>555.83999999999992</v>
      </c>
      <c r="E24" s="5">
        <f t="shared" si="46"/>
        <v>11000000</v>
      </c>
      <c r="F24" s="9">
        <f t="shared" si="47"/>
        <v>28497</v>
      </c>
      <c r="G24" s="9">
        <f t="shared" si="48"/>
        <v>23748</v>
      </c>
      <c r="H24" s="9">
        <f t="shared" si="49"/>
        <v>19790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386</v>
      </c>
      <c r="R24" s="2">
        <v>11000000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21500</v>
      </c>
      <c r="X31" s="22"/>
    </row>
    <row r="32" spans="1:24" ht="15.75" x14ac:dyDescent="0.25">
      <c r="E32" t="s">
        <v>39</v>
      </c>
      <c r="F32" s="7">
        <v>72.959999999999994</v>
      </c>
      <c r="G32" s="6">
        <f>F32*10.764</f>
        <v>785.34143999999992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19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41</v>
      </c>
      <c r="X34" s="31">
        <v>2005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28.5</v>
      </c>
      <c r="X36" s="24"/>
    </row>
    <row r="37" spans="15:25" ht="15.75" x14ac:dyDescent="0.25">
      <c r="U37" s="17"/>
      <c r="V37" s="26"/>
      <c r="W37" s="27">
        <f>W36%</f>
        <v>0.28499999999999998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712.49999999999989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1787.5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21500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23287.5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785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18280687.5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16452618.75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14624550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1962500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38084.765625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3" sqref="Z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2"/>
  <sheetViews>
    <sheetView workbookViewId="0">
      <selection activeCell="R19" sqref="R19"/>
    </sheetView>
  </sheetViews>
  <sheetFormatPr defaultRowHeight="15" x14ac:dyDescent="0.25"/>
  <cols>
    <col min="21" max="21" width="13" customWidth="1"/>
  </cols>
  <sheetData>
    <row r="1" spans="1:21" x14ac:dyDescent="0.25">
      <c r="A1" s="6"/>
    </row>
    <row r="8" spans="1:21" x14ac:dyDescent="0.25">
      <c r="U8">
        <v>14000000</v>
      </c>
    </row>
    <row r="9" spans="1:21" x14ac:dyDescent="0.25">
      <c r="U9">
        <v>840200</v>
      </c>
    </row>
    <row r="10" spans="1:21" x14ac:dyDescent="0.25">
      <c r="U10">
        <v>30000</v>
      </c>
    </row>
    <row r="11" spans="1:21" x14ac:dyDescent="0.25">
      <c r="U11">
        <f>SUM(U8:U10)</f>
        <v>14870200</v>
      </c>
    </row>
    <row r="12" spans="1:21" x14ac:dyDescent="0.25">
      <c r="R12">
        <v>69.53</v>
      </c>
      <c r="S12">
        <f>R12*10.764</f>
        <v>748.42091999999991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3:U13"/>
  <sheetViews>
    <sheetView zoomScaleNormal="100" workbookViewId="0">
      <selection activeCell="U14" sqref="U14"/>
    </sheetView>
  </sheetViews>
  <sheetFormatPr defaultRowHeight="15" x14ac:dyDescent="0.25"/>
  <sheetData>
    <row r="13" spans="20:21" x14ac:dyDescent="0.25">
      <c r="T13">
        <v>49.76</v>
      </c>
      <c r="U13">
        <f>T13*10.764</f>
        <v>535.61663999999996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Q14" sqref="Q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8ED22-BB2C-4637-8A8E-02B3F87B7AE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6399C-6984-4BB2-8341-34D3EDCCDB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FFEE4-B973-4CEF-A837-B170466092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8FFD-DD10-40A0-9CB2-744696A4F4E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48B05-E5C1-490E-9504-42CBA2A994B0}">
  <dimension ref="A1"/>
  <sheetViews>
    <sheetView topLeftCell="A10"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6E42-E974-4B3C-B1BD-9BB19998F54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F6777-B4F8-40D4-8589-542EEABC019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6" sqref="T14:T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6:T16"/>
  <sheetViews>
    <sheetView topLeftCell="A6" workbookViewId="0">
      <selection activeCell="T17" sqref="T17"/>
    </sheetView>
  </sheetViews>
  <sheetFormatPr defaultRowHeight="15" x14ac:dyDescent="0.25"/>
  <sheetData>
    <row r="16" spans="19:20" x14ac:dyDescent="0.25">
      <c r="S16">
        <v>77.25</v>
      </c>
      <c r="T16">
        <f>S16*10.764</f>
        <v>831.51900000000001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J37" sqref="J3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10" sqref="V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20-20</vt:lpstr>
      <vt:lpstr>Sheet15</vt:lpstr>
      <vt:lpstr>Sheet14</vt:lpstr>
      <vt:lpstr>Sheet17</vt:lpstr>
      <vt:lpstr>Sheet18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Sheet16</vt:lpstr>
      <vt:lpstr>Sheet13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2024-10-11T12:15:32Z</dcterms:modified>
</cp:coreProperties>
</file>