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4370" windowHeight="6615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4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Q3"/>
  <c r="B3" s="1"/>
  <c r="J3"/>
  <c r="I3"/>
  <c r="E3"/>
  <c r="A3"/>
  <c r="P2"/>
  <c r="Q2" s="1"/>
  <c r="B2" s="1"/>
  <c r="J2"/>
  <c r="I2"/>
  <c r="E2"/>
  <c r="A2"/>
  <c r="C18" i="25"/>
  <c r="F3" i="4" l="1"/>
  <c r="C3"/>
  <c r="F7"/>
  <c r="C7"/>
  <c r="F2"/>
  <c r="C2"/>
  <c r="F6"/>
  <c r="C6"/>
  <c r="F5"/>
  <c r="C5"/>
  <c r="F4"/>
  <c r="C4"/>
  <c r="C8"/>
  <c r="F8"/>
  <c r="C14" i="25"/>
  <c r="P12" i="4"/>
  <c r="Q12" s="1"/>
  <c r="P11"/>
  <c r="Q11" s="1"/>
  <c r="P10"/>
  <c r="Q10" s="1"/>
  <c r="P9"/>
  <c r="Q9" s="1"/>
  <c r="N8" i="24"/>
  <c r="N7"/>
  <c r="N6"/>
  <c r="N5"/>
  <c r="G5" i="4" l="1"/>
  <c r="D5"/>
  <c r="H5" s="1"/>
  <c r="G2"/>
  <c r="D2"/>
  <c r="H2" s="1"/>
  <c r="G3"/>
  <c r="D3"/>
  <c r="H3" s="1"/>
  <c r="D4"/>
  <c r="H4" s="1"/>
  <c r="G4"/>
  <c r="G6"/>
  <c r="D6"/>
  <c r="H6" s="1"/>
  <c r="D7"/>
  <c r="H7" s="1"/>
  <c r="G7"/>
  <c r="G8"/>
  <c r="D8"/>
  <c r="H8" s="1"/>
  <c r="I23"/>
  <c r="O29" i="24"/>
  <c r="C15" i="25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B9" i="4" l="1"/>
  <c r="C9" s="1"/>
  <c r="D9" s="1"/>
  <c r="B10"/>
  <c r="C10" s="1"/>
  <c r="D10" s="1"/>
  <c r="B11"/>
  <c r="C11" s="1"/>
  <c r="D11" s="1"/>
  <c r="B12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H32" l="1"/>
  <c r="I31"/>
  <c r="I2" i="24"/>
  <c r="G34" i="4"/>
  <c r="H11"/>
  <c r="H15"/>
  <c r="H9"/>
  <c r="H13"/>
  <c r="H12"/>
  <c r="H10"/>
  <c r="H14"/>
  <c r="F9"/>
  <c r="F10"/>
  <c r="F11"/>
  <c r="F12"/>
  <c r="F13"/>
  <c r="F14"/>
  <c r="F15"/>
  <c r="G9"/>
  <c r="G10"/>
  <c r="G11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5" l="1"/>
  <c r="C20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<sst xmlns="http://schemas.openxmlformats.org/spreadsheetml/2006/main" count="130" uniqueCount="100">
  <si>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</si>
  <si>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</si>
  <si>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</si>
  <si>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</si>
  <si>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</si>
  <si>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</si>
  <si>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</si>
  <si>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</si>
  <si>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</si>
  <si>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</si>
  <si>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</si>
  <si>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</si>
  <si>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</si>
  <si>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</si>
  <si>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</si>
  <si>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</si>
  <si>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</si>
  <si>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</si>
  <si>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</si>
  <si>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</si>
  <si>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</si>
  <si>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</si>
  <si>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</si>
  <si>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</si>
  <si>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</si>
  <si>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</si>
  <si>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</si>
  <si>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</si>
  <si>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</si>
  <si>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</si>
  <si>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</si>
  <si>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</si>
  <si>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</si>
  <si>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</si>
  <si>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</si>
  <si>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</si>
  <si>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</si>
  <si>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</si>
  <si>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</si>
  <si>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</si>
  <si>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</si>
  <si>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</si>
  <si>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</si>
  <si>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</si>
  <si>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</si>
  <si>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</si>
  <si>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</si>
  <si>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</si>
  <si>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</si>
  <si>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</si>
  <si>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</si>
  <si>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</si>
  <si>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</si>
  <si>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</si>
  <si>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</si>
  <si>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</si>
  <si>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</si>
  <si>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</si>
  <si>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</si>
  <si>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</si>
  <si>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</si>
  <si>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</si>
  <si>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</si>
  <si>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</si>
  <si>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</si>
  <si>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</si>
  <si>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</si>
  <si>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</si>
  <si>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</si>
  <si>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</si>
  <si>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</si>
  <si>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</si>
  <si>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</si>
  <si>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</si>
  <si>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</si>
  <si>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</si>
  <si>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</si>
  <si>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</si>
  <si>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</si>
  <si>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</si>
  <si>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</si>
  <si>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</si>
  <si>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</si>
  <si>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</si>
  <si>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</si>
  <si>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</si>
  <si>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</si>
  <si>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</si>
  <si>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</si>
  <si>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</si>
  <si>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</si>
  <si>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</si>
  <si>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</si>
  <si>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</si>
  <si>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</si>
  <si>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</si>
  <si>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</si>
  <si>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1st Floor </t>
  </si>
  <si>
    <t>rate on BA</t>
  </si>
  <si>
    <t>BA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</si>
</sst>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64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133350</xdr:rowOff>
    </xdr:from>
    <xdr:to>
      <xdr:col>9</xdr:col>
      <xdr:colOff>523875</xdr:colOff>
      <xdr:row>31</xdr:row>
      <xdr:rowOff>47625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5775" y="133350"/>
          <a:ext cx="5524500" cy="581977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285750</xdr:colOff>
      <xdr:row>20</xdr:row>
      <xdr:rowOff>165343</xdr:rowOff>
    </xdr:to>
    <xdr:pic>
      <xdr:nvPicPr>
        <xdr:cNvPr id="5121" name="Picture 1" descr="WhatsApp Image 2023-03-09 at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381750" cy="3975343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28</xdr:row>
      <xdr:rowOff>38100</xdr:rowOff>
    </xdr:from>
    <xdr:to>
      <xdr:col>9</xdr:col>
      <xdr:colOff>504825</xdr:colOff>
      <xdr:row>58</xdr:row>
      <xdr:rowOff>95250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5372100"/>
          <a:ext cx="5362575" cy="577215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476250</xdr:colOff>
      <xdr:row>31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620250" cy="5905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5.710937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38735</v>
      </c>
      <c r="F2" s="71"/>
      <c r="G2" s="116" t="s">
        <v>76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36700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36700</v>
      </c>
      <c r="D5" s="56" t="s">
        <v>61</v>
      </c>
      <c r="E5" s="57">
        <f>ROUND(C5/10.764,0)</f>
        <v>3410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12500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24200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24200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36700</v>
      </c>
      <c r="D10" s="56" t="s">
        <v>61</v>
      </c>
      <c r="E10" s="57">
        <f>ROUND(C10/10.764,0)</f>
        <v>3410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513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115">
        <f>C16*E10</f>
        <v>1749330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>
        <f>C16*2000</f>
        <v>1026000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C19" sqref="C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97</v>
      </c>
      <c r="D2" s="17"/>
      <c r="F2" s="74"/>
      <c r="G2" s="74"/>
    </row>
    <row r="3" spans="1:9">
      <c r="A3" s="15" t="s">
        <v>13</v>
      </c>
      <c r="B3" s="18"/>
      <c r="C3" s="19">
        <v>5400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3400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3400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5400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466</v>
      </c>
      <c r="D18" s="72"/>
      <c r="E18" s="73"/>
      <c r="F18" s="74"/>
      <c r="G18" s="74"/>
    </row>
    <row r="19" spans="1:7">
      <c r="A19" s="15"/>
      <c r="B19" s="6"/>
      <c r="C19" s="29">
        <f>C18*C16</f>
        <v>2516400</v>
      </c>
      <c r="D19" s="74" t="s">
        <v>68</v>
      </c>
      <c r="E19" s="29"/>
      <c r="F19" s="74"/>
      <c r="G19" s="74"/>
    </row>
    <row r="20" spans="1:7">
      <c r="A20" s="15"/>
      <c r="C20" s="30">
        <f>C19*95%</f>
        <v>2390580</v>
      </c>
      <c r="D20" s="74" t="s">
        <v>24</v>
      </c>
      <c r="E20" s="30"/>
      <c r="F20" s="74"/>
      <c r="G20" s="74"/>
    </row>
    <row r="21" spans="1:7">
      <c r="A21" s="15"/>
      <c r="C21" s="30">
        <f>C19*80%</f>
        <v>2013120</v>
      </c>
      <c r="D21" s="74" t="s">
        <v>25</v>
      </c>
      <c r="E21" s="30"/>
      <c r="F21" s="74"/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932000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5242.5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Q2" sqref="Q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8" si="0">N2</f>
        <v>0</v>
      </c>
      <c r="B2" s="4">
        <f t="shared" ref="B2:B8" si="1">Q2</f>
        <v>444.44444444444451</v>
      </c>
      <c r="C2" s="4">
        <f t="shared" ref="C2:C8" si="2">B2*1.2</f>
        <v>533.33333333333337</v>
      </c>
      <c r="D2" s="4">
        <f t="shared" ref="D2:D8" si="3">C2*1.2</f>
        <v>640</v>
      </c>
      <c r="E2" s="5">
        <f t="shared" ref="E2:E8" si="4">R2</f>
        <v>2250000</v>
      </c>
      <c r="F2" s="4">
        <f t="shared" ref="F2:F8" si="5">ROUND((E2/B2),0)</f>
        <v>5063</v>
      </c>
      <c r="G2" s="4">
        <f t="shared" ref="G2:G8" si="6">ROUND((E2/C2),0)</f>
        <v>4219</v>
      </c>
      <c r="H2" s="4">
        <f t="shared" ref="H2:H8" si="7">ROUND((E2/D2),0)</f>
        <v>3516</v>
      </c>
      <c r="I2" s="4">
        <f t="shared" ref="I2:I8" si="8">T2</f>
        <v>0</v>
      </c>
      <c r="J2" s="4">
        <f t="shared" ref="J2:J8" si="9">U2</f>
        <v>0</v>
      </c>
      <c r="K2" s="71"/>
      <c r="L2" s="71"/>
      <c r="M2" s="71"/>
      <c r="N2" s="71"/>
      <c r="O2" s="71">
        <v>640</v>
      </c>
      <c r="P2" s="71">
        <f t="shared" ref="P2:P6" si="10">O2/1.2</f>
        <v>533.33333333333337</v>
      </c>
      <c r="Q2" s="71">
        <f t="shared" ref="Q2:Q8" si="11">P2/1.2</f>
        <v>444.44444444444451</v>
      </c>
      <c r="R2" s="2">
        <v>2250000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1083.3333333333335</v>
      </c>
      <c r="C3" s="4">
        <f t="shared" si="2"/>
        <v>1300.0000000000002</v>
      </c>
      <c r="D3" s="4">
        <f t="shared" si="3"/>
        <v>1560.0000000000002</v>
      </c>
      <c r="E3" s="5">
        <f t="shared" si="4"/>
        <v>6000000</v>
      </c>
      <c r="F3" s="4">
        <f t="shared" si="5"/>
        <v>5538</v>
      </c>
      <c r="G3" s="4">
        <f t="shared" si="6"/>
        <v>4615</v>
      </c>
      <c r="H3" s="4">
        <f t="shared" si="7"/>
        <v>3846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1300</v>
      </c>
      <c r="Q3" s="71">
        <f t="shared" si="11"/>
        <v>1083.3333333333335</v>
      </c>
      <c r="R3" s="2">
        <v>6000000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1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si="10"/>
        <v>0</v>
      </c>
      <c r="Q4" s="71">
        <f t="shared" si="11"/>
        <v>0</v>
      </c>
      <c r="R4" s="2">
        <v>1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0"/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si="10"/>
        <v>0</v>
      </c>
      <c r="Q6" s="71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ref="A2:A15" si="12">N9</f>
        <v>0</v>
      </c>
      <c r="B9" s="4">
        <f t="shared" ref="B2:B15" si="13">Q9</f>
        <v>0</v>
      </c>
      <c r="C9" s="4">
        <f t="shared" ref="C2:C15" si="14">B9*1.2</f>
        <v>0</v>
      </c>
      <c r="D9" s="4">
        <f t="shared" ref="D2:D15" si="15">C9*1.2</f>
        <v>0</v>
      </c>
      <c r="E9" s="5">
        <f t="shared" ref="E2:E15" si="16">R9</f>
        <v>0</v>
      </c>
      <c r="F9" s="4" t="e">
        <f t="shared" ref="F2:F15" si="17">ROUND((E9/B9),0)</f>
        <v>#DIV/0!</v>
      </c>
      <c r="G9" s="4" t="e">
        <f t="shared" ref="G2:G15" si="18">ROUND((E9/C9),0)</f>
        <v>#DIV/0!</v>
      </c>
      <c r="H9" s="4" t="e">
        <f t="shared" ref="H2:H15" si="19">ROUND((E9/D9),0)</f>
        <v>#DIV/0!</v>
      </c>
      <c r="I9" s="4">
        <f t="shared" ref="I2:I15" si="20">T9</f>
        <v>0</v>
      </c>
      <c r="J9" s="4">
        <f t="shared" ref="J2:J15" si="21">U9</f>
        <v>0</v>
      </c>
      <c r="O9" s="71">
        <v>0</v>
      </c>
      <c r="P9" s="71">
        <f t="shared" ref="P6:P11" si="22">O9/1.2</f>
        <v>0</v>
      </c>
      <c r="Q9" s="71">
        <f t="shared" ref="Q2:Q12" si="23">P9/1.2</f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O10" s="71">
        <v>0</v>
      </c>
      <c r="P10" s="71">
        <f t="shared" si="22"/>
        <v>0</v>
      </c>
      <c r="Q10" s="71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O11" s="71">
        <v>0</v>
      </c>
      <c r="P11" s="71">
        <f t="shared" si="22"/>
        <v>0</v>
      </c>
      <c r="Q11" s="71">
        <f t="shared" si="23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1">
        <v>0</v>
      </c>
      <c r="P19" s="71">
        <f>O19/1.2</f>
        <v>0</v>
      </c>
      <c r="Q19" s="71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G9" sqref="G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28" workbookViewId="0">
      <selection activeCell="G32" sqref="G3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zoomScale="85" zoomScaleNormal="85" workbookViewId="0">
      <selection activeCell="I8" sqref="I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2024-10-05T06:37:06Z</dcterms:modified>
</cp:coreProperties>
</file>