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Vijay Radheshyam Sonthalia - Janta Sahkari - Flat\"/>
    </mc:Choice>
  </mc:AlternateContent>
  <xr:revisionPtr revIDLastSave="0" documentId="13_ncr:1_{CE8CDCDD-73C5-46D6-8582-A01CD8A9D1C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Y45" i="4"/>
  <c r="W38" i="4" l="1"/>
  <c r="W37" i="4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9" i="4"/>
  <c r="W42" i="4" s="1"/>
  <c r="W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<sst xmlns="http://schemas.openxmlformats.org/spreadsheetml/2006/main" count="50" uniqueCount="44">
  <si>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</si>
  <si>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</si>
  <si>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</si>
  <si>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</si>
  <si>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</si>
  <si>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</si>
  <si>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</si>
  <si>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</si>
  <si>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</si>
  <si>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</si>
  <si>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</si>
  <si>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</si>
  <si>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</si>
  <si>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</si>
  <si>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</si>
  <si>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</si>
  <si>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</si>
  <si>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</si>
  <si>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</si>
  <si>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</si>
  <si>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</si>
  <si>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</si>
  <si>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</si>
  <si>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</si>
  <si>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</si>
  <si>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</si>
  <si>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</si>
  <si>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</si>
  <si>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</si>
  <si>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</si>
  <si>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</si>
  <si>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</si>
  <si>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</si>
  <si>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</si>
  <si>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</si>
  <si>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</si>
  <si>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</si>
  <si>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</si>
  <si>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</si>
  <si>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</si>
  <si>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Janta Sahkari Bank LTD ( kandivali West Branch )  - Vijay Radheshyam Sonthalia</t>
  </si>
  <si>
    <t>As per OC</t>
  </si>
  <si>
    <t>Agree CA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</si>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</sst>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43</xdr:row>
      <xdr:rowOff>39185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477D9-467B-497D-8B92-1831EFA0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46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8CADC-68A4-4BDE-A267-DA27EA5F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7659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B12418-7694-4B53-8366-2C4D7133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181991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3DE88-F323-4A5A-9FAB-4B36BB25A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296252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6459E-43B4-4EE0-8539-A0C9C1489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001852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391515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03F23-B4B0-4253-870F-80010D32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97115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3B9A8-1941-4F74-AF02-D9EC1FCF6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411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7" zoomScaleNormal="100" workbookViewId="0">
      <selection activeCell="Q23" sqref="Q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910</v>
      </c>
      <c r="C3" s="44">
        <f>B3*1.2</f>
        <v>1092</v>
      </c>
      <c r="D3" s="44">
        <f t="shared" ref="D3:D14" si="2">C3*1.2</f>
        <v>1310.3999999999999</v>
      </c>
      <c r="E3" s="45">
        <f t="shared" ref="E3:E14" si="3">R3</f>
        <v>23000000</v>
      </c>
      <c r="F3" s="44">
        <f t="shared" ref="F3:F14" si="4">ROUND((E3/B3),0)</f>
        <v>25275</v>
      </c>
      <c r="G3" s="44">
        <f t="shared" ref="G3:G14" si="5">ROUND((E3/C3),0)</f>
        <v>21062</v>
      </c>
      <c r="H3" s="44">
        <f t="shared" ref="H3:H14" si="6">ROUND((E3/D3),0)</f>
        <v>17552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910</v>
      </c>
      <c r="R3" s="47">
        <v>23000000</v>
      </c>
    </row>
    <row r="4" spans="1:20" x14ac:dyDescent="0.25">
      <c r="A4" s="4">
        <f t="shared" ref="A4:A9" si="9">N4</f>
        <v>0</v>
      </c>
      <c r="B4" s="4">
        <f t="shared" ref="B4:B9" si="10">Q4</f>
        <v>907</v>
      </c>
      <c r="C4" s="4">
        <f t="shared" ref="C4:C9" si="11">B4*1.2</f>
        <v>1088.3999999999999</v>
      </c>
      <c r="D4" s="4">
        <f t="shared" ref="D4:D9" si="12">C4*1.2</f>
        <v>1306.0799999999997</v>
      </c>
      <c r="E4" s="5">
        <f t="shared" ref="E4:E9" si="13">R4</f>
        <v>21000000</v>
      </c>
      <c r="F4" s="9">
        <f t="shared" ref="F4:F9" si="14">ROUND((E4/B4),0)</f>
        <v>23153</v>
      </c>
      <c r="G4" s="9">
        <f t="shared" ref="G4:G9" si="15">ROUND((E4/C4),0)</f>
        <v>19294</v>
      </c>
      <c r="H4" s="9">
        <f t="shared" ref="H4:H9" si="16">ROUND((E4/D4),0)</f>
        <v>16079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907</v>
      </c>
      <c r="R4" s="2">
        <v>21000000</v>
      </c>
    </row>
    <row r="5" spans="1:20" x14ac:dyDescent="0.25">
      <c r="A5" s="4">
        <f t="shared" si="9"/>
        <v>0</v>
      </c>
      <c r="B5" s="4">
        <f t="shared" si="10"/>
        <v>466</v>
      </c>
      <c r="C5" s="4">
        <f t="shared" si="11"/>
        <v>559.19999999999993</v>
      </c>
      <c r="D5" s="4">
        <f t="shared" si="12"/>
        <v>671.03999999999985</v>
      </c>
      <c r="E5" s="5">
        <f t="shared" si="13"/>
        <v>9500000</v>
      </c>
      <c r="F5" s="9">
        <f t="shared" si="14"/>
        <v>20386</v>
      </c>
      <c r="G5" s="9">
        <f t="shared" si="15"/>
        <v>16989</v>
      </c>
      <c r="H5" s="9">
        <f t="shared" si="16"/>
        <v>14157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466</v>
      </c>
      <c r="R5" s="2">
        <v>9500000</v>
      </c>
    </row>
    <row r="6" spans="1:20" x14ac:dyDescent="0.25">
      <c r="A6" s="4">
        <f t="shared" si="9"/>
        <v>0</v>
      </c>
      <c r="B6" s="4">
        <f t="shared" si="10"/>
        <v>627</v>
      </c>
      <c r="C6" s="4">
        <f t="shared" si="11"/>
        <v>752.4</v>
      </c>
      <c r="D6" s="4">
        <f t="shared" si="12"/>
        <v>902.88</v>
      </c>
      <c r="E6" s="5">
        <f t="shared" si="13"/>
        <v>15000000</v>
      </c>
      <c r="F6" s="9">
        <f t="shared" si="14"/>
        <v>23923</v>
      </c>
      <c r="G6" s="9">
        <f t="shared" si="15"/>
        <v>19936</v>
      </c>
      <c r="H6" s="9">
        <f t="shared" si="16"/>
        <v>16614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627</v>
      </c>
      <c r="R6" s="2">
        <v>15000000</v>
      </c>
    </row>
    <row r="7" spans="1:20" s="46" customFormat="1" x14ac:dyDescent="0.25">
      <c r="A7" s="44">
        <f t="shared" si="9"/>
        <v>0</v>
      </c>
      <c r="B7" s="44">
        <f t="shared" si="10"/>
        <v>451</v>
      </c>
      <c r="C7" s="44">
        <f t="shared" si="11"/>
        <v>541.19999999999993</v>
      </c>
      <c r="D7" s="44">
        <f t="shared" si="12"/>
        <v>649.43999999999994</v>
      </c>
      <c r="E7" s="45">
        <f t="shared" si="13"/>
        <v>11300000</v>
      </c>
      <c r="F7" s="44">
        <f t="shared" si="14"/>
        <v>25055</v>
      </c>
      <c r="G7" s="44">
        <f t="shared" si="15"/>
        <v>20880</v>
      </c>
      <c r="H7" s="44">
        <f t="shared" si="16"/>
        <v>17400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451</v>
      </c>
      <c r="R7" s="47">
        <v>11300000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700</v>
      </c>
      <c r="C16" s="44">
        <f>B16*1.2</f>
        <v>840</v>
      </c>
      <c r="D16" s="44">
        <f t="shared" ref="D16:D28" si="34">C16*1.2</f>
        <v>1008</v>
      </c>
      <c r="E16" s="45">
        <f t="shared" ref="E16:E28" si="35">R16</f>
        <v>20000000</v>
      </c>
      <c r="F16" s="44">
        <f t="shared" ref="F16:F28" si="36">ROUND((E16/B16),0)</f>
        <v>28571</v>
      </c>
      <c r="G16" s="44">
        <f t="shared" ref="G16:G28" si="37">ROUND((E16/C16),0)</f>
        <v>23810</v>
      </c>
      <c r="H16" s="44">
        <f t="shared" ref="H16:H28" si="38">ROUND((E16/D16),0)</f>
        <v>19841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700</v>
      </c>
      <c r="R16" s="47">
        <v>20000000</v>
      </c>
    </row>
    <row r="17" spans="1:24" s="46" customFormat="1" x14ac:dyDescent="0.25">
      <c r="A17" s="44">
        <f t="shared" si="32"/>
        <v>0</v>
      </c>
      <c r="B17" s="44">
        <f t="shared" si="33"/>
        <v>445</v>
      </c>
      <c r="C17" s="44">
        <f t="shared" ref="C17:C28" si="41">B17*1.2</f>
        <v>534</v>
      </c>
      <c r="D17" s="44">
        <f t="shared" si="34"/>
        <v>640.79999999999995</v>
      </c>
      <c r="E17" s="45">
        <f t="shared" si="35"/>
        <v>13500000</v>
      </c>
      <c r="F17" s="44">
        <f t="shared" si="36"/>
        <v>30337</v>
      </c>
      <c r="G17" s="44">
        <f t="shared" si="37"/>
        <v>25281</v>
      </c>
      <c r="H17" s="44">
        <f t="shared" si="38"/>
        <v>21067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445</v>
      </c>
      <c r="R17" s="47">
        <v>13500000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25500</v>
      </c>
      <c r="X31" s="22"/>
    </row>
    <row r="32" spans="1:24" ht="15.75" x14ac:dyDescent="0.25">
      <c r="E32" t="s">
        <v>42</v>
      </c>
      <c r="F32" s="7">
        <v>43.31</v>
      </c>
      <c r="G32" s="6">
        <f>F32*10.764</f>
        <v>466.18883999999997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42</v>
      </c>
      <c r="X34" s="31">
        <v>2006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27</v>
      </c>
      <c r="X36" s="24"/>
    </row>
    <row r="37" spans="15:25" ht="15.75" x14ac:dyDescent="0.25">
      <c r="U37" s="17"/>
      <c r="V37" s="26"/>
      <c r="W37" s="27">
        <f>W36%</f>
        <v>0.27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1825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27325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466</v>
      </c>
      <c r="X44" s="24" t="s">
        <v>43</v>
      </c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12733450</v>
      </c>
      <c r="X45" s="33">
        <v>1000000</v>
      </c>
      <c r="Y45" s="15">
        <f>W45+X45</f>
        <v>13733450</v>
      </c>
    </row>
    <row r="46" spans="15:25" ht="15.75" x14ac:dyDescent="0.25">
      <c r="S46" s="11"/>
      <c r="T46" s="10"/>
      <c r="U46" s="17" t="s">
        <v>25</v>
      </c>
      <c r="V46" s="23"/>
      <c r="W46" s="34">
        <f>W45*0.9</f>
        <v>11460105</v>
      </c>
      <c r="X46" s="35"/>
      <c r="Y46" s="15">
        <f>Y45*0.9</f>
        <v>12360105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10186760</v>
      </c>
      <c r="X47" s="34"/>
      <c r="Y47" s="15">
        <f>Y45*0.8</f>
        <v>10986760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1165000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26528.020833333332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9" sqref="R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2" sqref="S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2024-10-15T11:59:46Z</dcterms:modified>
</cp:coreProperties>
</file>