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atvirsing Pawar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IGR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C15" i="25" s="1"/>
  <c r="D8" i="25"/>
  <c r="C18" i="25" l="1"/>
  <c r="D28" i="23"/>
  <c r="D27" i="23"/>
  <c r="C29" i="23"/>
  <c r="D29" i="23" s="1"/>
  <c r="E29" i="23" s="1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  <c r="E2" i="25"/>
  <c r="E17" i="25"/>
  <c r="E18" i="25" s="1"/>
  <c r="E19" i="25" s="1"/>
  <c r="E5" i="25"/>
  <c r="C5" i="25"/>
  <c r="C7" i="25"/>
  <c r="D9" i="25" s="1"/>
  <c r="C10" i="25" s="1"/>
  <c r="E10" i="25" s="1"/>
  <c r="C17" i="25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<sst xmlns="http://schemas.openxmlformats.org/spreadsheetml/2006/main" count="129" uniqueCount="98">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</sst>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0" fillId="0" borderId="0" xfId="0" applyNumberFormat="1"/>
    <xf numFmtId="43" fontId="0" fillId="0" borderId="8" xfId="0" applyNumberForma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13</xdr:col>
      <xdr:colOff>37270</xdr:colOff>
      <xdr:row>27</xdr:row>
      <xdr:rowOff>132690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0"/>
          <a:ext cx="6638095" cy="5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D15" sqref="D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30723</v>
      </c>
      <c r="F2" s="72"/>
      <c r="G2" s="118" t="s">
        <v>76</v>
      </c>
      <c r="H2" s="119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30723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30723</v>
      </c>
      <c r="D5" s="57" t="s">
        <v>61</v>
      </c>
      <c r="E5" s="58">
        <f>ROUND(C5/10.764,0)</f>
        <v>2854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7600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23123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23123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30723</v>
      </c>
      <c r="D10" s="57" t="s">
        <v>61</v>
      </c>
      <c r="E10" s="58">
        <f>ROUND(C10/10.764,0)</f>
        <v>2854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60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6">
        <v>680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1940720</v>
      </c>
      <c r="D17" s="72"/>
      <c r="E17" s="54">
        <f>C3*5</f>
        <v>153615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1360000</v>
      </c>
      <c r="D18" s="72"/>
      <c r="E18" s="121">
        <f>E17/100</f>
        <v>1536.15</v>
      </c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122">
        <f>C3+E18</f>
        <v>32259.15</v>
      </c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0" zoomScale="85" zoomScaleNormal="85" workbookViewId="0">
      <selection activeCell="K16" sqref="K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5400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3400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618</v>
      </c>
      <c r="D18" s="73"/>
      <c r="E18" s="74"/>
      <c r="F18" s="75"/>
      <c r="G18" s="75"/>
    </row>
    <row r="19" spans="1:8">
      <c r="A19" s="15"/>
      <c r="B19" s="6"/>
      <c r="C19" s="30">
        <f>C18*C16</f>
        <v>3337200</v>
      </c>
      <c r="D19" s="75" t="s">
        <v>68</v>
      </c>
      <c r="E19" s="30"/>
      <c r="F19" s="75"/>
      <c r="G19" s="75"/>
    </row>
    <row r="20" spans="1:8">
      <c r="A20" s="15"/>
      <c r="B20" s="61">
        <f>C20*90%</f>
        <v>2853306</v>
      </c>
      <c r="C20" s="31">
        <f>C19*95%</f>
        <v>3170340</v>
      </c>
      <c r="D20" s="75" t="s">
        <v>24</v>
      </c>
      <c r="E20" s="31"/>
      <c r="F20" s="75"/>
      <c r="G20" s="75"/>
    </row>
    <row r="21" spans="1:8">
      <c r="A21" s="15"/>
      <c r="C21" s="31">
        <f>C19*80%</f>
        <v>2669760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1236000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6952.5</v>
      </c>
      <c r="D25" s="31"/>
    </row>
    <row r="26" spans="1:8">
      <c r="C26" s="31"/>
      <c r="D26" s="31"/>
    </row>
    <row r="27" spans="1:8">
      <c r="C27" s="31">
        <v>46.76</v>
      </c>
      <c r="D27" s="115">
        <f>C27*10.764</f>
        <v>503.32463999999993</v>
      </c>
    </row>
    <row r="28" spans="1:8">
      <c r="C28">
        <v>10.66</v>
      </c>
      <c r="D28" s="115">
        <f t="shared" ref="D28:D29" si="0">C28*10.764</f>
        <v>114.74423999999999</v>
      </c>
    </row>
    <row r="29" spans="1:8">
      <c r="C29" s="61">
        <f>SUM(C27:C28)</f>
        <v>57.42</v>
      </c>
      <c r="D29" s="116">
        <f t="shared" si="0"/>
        <v>618.06888000000004</v>
      </c>
      <c r="E29" s="117">
        <f>D29*1.1</f>
        <v>679.87576800000011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N16" sqref="N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2024-10-04T09:39:20Z</dcterms:modified>
</cp:coreProperties>
</file>