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anacruz (West)\Ashish Prakash Dangle\"/>
    </mc:Choice>
  </mc:AlternateContent>
  <xr:revisionPtr revIDLastSave="0" documentId="13_ncr:1_{3A6734C3-3C16-4523-AB1D-77C6A3C611D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G31" i="4"/>
  <c r="G29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<sst xmlns="http://schemas.openxmlformats.org/spreadsheetml/2006/main" count="130" uniqueCount="89">
  <si>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</si>
  <si>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</si>
  <si>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</si>
  <si>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</si>
  <si>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</si>
  <si>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</si>
  <si>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</si>
  <si>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</si>
  <si>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</si>
  <si>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</si>
  <si>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</si>
  <si>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</si>
  <si>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</si>
  <si>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</si>
  <si>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</si>
  <si>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</si>
  <si>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</si>
  <si>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</si>
  <si>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</si>
  <si>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</si>
  <si>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</si>
  <si>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</si>
  <si>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</si>
  <si>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</si>
  <si>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</si>
  <si>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</si>
  <si>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</si>
  <si>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</si>
  <si>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</si>
  <si>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</si>
  <si>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</si>
  <si>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</si>
  <si>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</si>
  <si>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</si>
  <si>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</si>
  <si>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</si>
  <si>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</si>
  <si>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</si>
  <si>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</si>
  <si>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</si>
  <si>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</si>
  <si>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</si>
  <si>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</si>
  <si>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</si>
  <si>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</si>
  <si>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</si>
  <si>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</si>
  <si>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</si>
  <si>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</si>
  <si>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</si>
  <si>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</si>
  <si>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</si>
  <si>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</si>
  <si>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</si>
  <si>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</si>
  <si>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</si>
  <si>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</si>
  <si>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</si>
  <si>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</si>
  <si>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</si>
  <si>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</si>
  <si>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</si>
  <si>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</si>
  <si>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</si>
  <si>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</si>
  <si>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</si>
  <si>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</si>
  <si>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</si>
  <si>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</si>
  <si>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</si>
  <si>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</si>
  <si>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</si>
  <si>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</si>
  <si>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</si>
  <si>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</si>
  <si>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</si>
  <si>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</si>
  <si>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</si>
  <si>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</si>
  <si>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</si>
  <si>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</si>
  <si>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</si>
  <si>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</si>
  <si>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</si>
  <si>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</si>
  <si>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05.09.2024</t>
  </si>
  <si>
    <t>IGR-06.03.24</t>
  </si>
  <si>
    <t>IGR-30.11.23</t>
  </si>
  <si>
    <t>IGR-27.10.23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</si>
</sst>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B67D3-EC5A-4558-B1EA-23CD9C9C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B7A793-F661-45D4-BC2A-BB4C2FF6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0A96E-7EA6-4C1E-90E5-24C98474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52A17-BC25-478B-9E6E-38CCD180E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9E1C0-DF2F-49F0-A5DA-669DBC195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P14" sqref="P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17000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14300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2700</v>
      </c>
      <c r="D13" s="22"/>
    </row>
    <row r="14" spans="1:5" x14ac:dyDescent="0.25">
      <c r="A14" s="15" t="s">
        <v>15</v>
      </c>
      <c r="B14" s="18"/>
      <c r="C14" s="19">
        <f>C5</f>
        <v>14300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541</v>
      </c>
      <c r="D18" s="24"/>
    </row>
    <row r="19" spans="1:5" x14ac:dyDescent="0.25">
      <c r="A19" s="15" t="s">
        <v>73</v>
      </c>
      <c r="B19" s="6"/>
      <c r="C19" s="30">
        <f>C18*C16</f>
        <v>9197000</v>
      </c>
      <c r="D19" s="72"/>
      <c r="E19" s="65"/>
    </row>
    <row r="20" spans="1:5" x14ac:dyDescent="0.25">
      <c r="A20" s="15" t="s">
        <v>24</v>
      </c>
      <c r="C20" s="31">
        <f>C19*98%</f>
        <v>9013060</v>
      </c>
      <c r="D20" s="30"/>
      <c r="E20" s="65"/>
    </row>
    <row r="21" spans="1:5" x14ac:dyDescent="0.25">
      <c r="A21" s="15" t="s">
        <v>25</v>
      </c>
      <c r="C21" s="31">
        <f>C19*80%</f>
        <v>7357600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1460700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19160.416666666668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541</v>
      </c>
      <c r="C2" s="4">
        <f t="shared" ref="C2:C16" si="1">B2*1.2</f>
        <v>649.19999999999993</v>
      </c>
      <c r="D2" s="4">
        <f t="shared" ref="D2:D16" si="2">C2*1.2</f>
        <v>779.03999999999985</v>
      </c>
      <c r="E2" s="5">
        <f t="shared" ref="E2:E16" si="3">R2</f>
        <v>9038435</v>
      </c>
      <c r="F2" s="74">
        <f t="shared" ref="F2:F15" si="4">ROUND((E2/B2),0)</f>
        <v>16707</v>
      </c>
      <c r="G2" s="74">
        <f t="shared" ref="G2:G15" si="5">ROUND((E2/C2),0)</f>
        <v>13922</v>
      </c>
      <c r="H2" s="74">
        <f t="shared" ref="H2:H15" si="6">ROUND((E2/D2),0)</f>
        <v>11602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541</v>
      </c>
      <c r="R2" s="75">
        <v>9038435</v>
      </c>
      <c r="S2" s="75" t="s">
        <v>86</v>
      </c>
    </row>
    <row r="3" spans="1:19" x14ac:dyDescent="0.25">
      <c r="A3" s="4">
        <v>2</v>
      </c>
      <c r="B3" s="4">
        <f t="shared" si="0"/>
        <v>541</v>
      </c>
      <c r="C3" s="4">
        <f t="shared" si="1"/>
        <v>649.19999999999993</v>
      </c>
      <c r="D3" s="4">
        <f t="shared" si="2"/>
        <v>779.03999999999985</v>
      </c>
      <c r="E3" s="5">
        <f t="shared" si="3"/>
        <v>9395311</v>
      </c>
      <c r="F3" s="76">
        <f t="shared" si="4"/>
        <v>17367</v>
      </c>
      <c r="G3" s="76">
        <f t="shared" si="5"/>
        <v>14472</v>
      </c>
      <c r="H3" s="76">
        <f t="shared" si="6"/>
        <v>12060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v>541</v>
      </c>
      <c r="R3" s="78">
        <v>9395311</v>
      </c>
      <c r="S3" s="78" t="s">
        <v>87</v>
      </c>
    </row>
    <row r="4" spans="1:19" x14ac:dyDescent="0.25">
      <c r="A4" s="4">
        <v>3</v>
      </c>
      <c r="B4" s="4">
        <f t="shared" si="0"/>
        <v>541</v>
      </c>
      <c r="C4" s="4">
        <f t="shared" si="1"/>
        <v>649.19999999999993</v>
      </c>
      <c r="D4" s="4">
        <f t="shared" si="2"/>
        <v>779.03999999999985</v>
      </c>
      <c r="E4" s="5">
        <f t="shared" si="3"/>
        <v>8961905</v>
      </c>
      <c r="F4" s="74">
        <f t="shared" si="4"/>
        <v>16565</v>
      </c>
      <c r="G4" s="74">
        <f t="shared" si="5"/>
        <v>13805</v>
      </c>
      <c r="H4" s="74">
        <f t="shared" si="6"/>
        <v>11504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541</v>
      </c>
      <c r="R4" s="75">
        <v>8961905</v>
      </c>
      <c r="S4" s="75" t="s">
        <v>88</v>
      </c>
    </row>
    <row r="5" spans="1:19" x14ac:dyDescent="0.25">
      <c r="A5" s="4">
        <v>4</v>
      </c>
      <c r="B5" s="4">
        <f t="shared" si="0"/>
        <v>541</v>
      </c>
      <c r="C5" s="4">
        <f t="shared" si="1"/>
        <v>649.19999999999993</v>
      </c>
      <c r="D5" s="4">
        <f t="shared" si="2"/>
        <v>779.03999999999985</v>
      </c>
      <c r="E5" s="5">
        <f t="shared" si="3"/>
        <v>10400000</v>
      </c>
      <c r="F5" s="74">
        <f t="shared" si="4"/>
        <v>19224</v>
      </c>
      <c r="G5" s="74">
        <f t="shared" si="5"/>
        <v>16020</v>
      </c>
      <c r="H5" s="74">
        <f t="shared" si="6"/>
        <v>13350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541</v>
      </c>
      <c r="R5" s="75">
        <v>10400000</v>
      </c>
      <c r="S5" s="2"/>
    </row>
    <row r="6" spans="1:19" x14ac:dyDescent="0.25">
      <c r="A6" s="4">
        <v>5</v>
      </c>
      <c r="B6" s="4">
        <f t="shared" si="0"/>
        <v>541</v>
      </c>
      <c r="C6" s="4">
        <f t="shared" si="1"/>
        <v>649.19999999999993</v>
      </c>
      <c r="D6" s="4">
        <f t="shared" si="2"/>
        <v>779.03999999999985</v>
      </c>
      <c r="E6" s="5">
        <f t="shared" si="3"/>
        <v>12000000</v>
      </c>
      <c r="F6" s="74">
        <f t="shared" si="4"/>
        <v>22181</v>
      </c>
      <c r="G6" s="74">
        <f t="shared" si="5"/>
        <v>18484</v>
      </c>
      <c r="H6" s="74">
        <f t="shared" si="6"/>
        <v>15404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541</v>
      </c>
      <c r="R6" s="75">
        <v>12000000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85</v>
      </c>
      <c r="F28" s="52" t="s">
        <v>84</v>
      </c>
      <c r="G28" s="52">
        <v>541</v>
      </c>
    </row>
    <row r="29" spans="1:19" s="10" customFormat="1" x14ac:dyDescent="0.25">
      <c r="C29" s="67" t="s">
        <v>1</v>
      </c>
      <c r="D29" s="67">
        <v>8352300</v>
      </c>
      <c r="F29" s="52" t="s">
        <v>71</v>
      </c>
      <c r="G29" s="52">
        <f>541+54</f>
        <v>595</v>
      </c>
      <c r="H29" s="10">
        <f>G29/G28</f>
        <v>1.0998151571164509</v>
      </c>
    </row>
    <row r="30" spans="1:19" s="10" customFormat="1" x14ac:dyDescent="0.25">
      <c r="F30" s="52" t="s">
        <v>72</v>
      </c>
      <c r="G30" s="52">
        <v>17000</v>
      </c>
    </row>
    <row r="31" spans="1:19" s="10" customFormat="1" x14ac:dyDescent="0.25">
      <c r="C31" s="70"/>
      <c r="D31" s="70"/>
      <c r="F31" s="70" t="s">
        <v>73</v>
      </c>
      <c r="G31" s="70">
        <f>G28*G30</f>
        <v>9197000</v>
      </c>
      <c r="H31" s="10">
        <f>G31/D29</f>
        <v>1.1011338194269842</v>
      </c>
    </row>
    <row r="32" spans="1:19" s="10" customFormat="1" x14ac:dyDescent="0.25">
      <c r="C32" s="70"/>
      <c r="D32" s="70"/>
      <c r="F32" s="70" t="s">
        <v>24</v>
      </c>
      <c r="G32" s="70">
        <f>G31*90%</f>
        <v>8277300</v>
      </c>
    </row>
    <row r="33" spans="3:7" s="10" customFormat="1" x14ac:dyDescent="0.25">
      <c r="C33" s="70"/>
      <c r="D33" s="70"/>
      <c r="F33" s="70" t="s">
        <v>25</v>
      </c>
      <c r="G33" s="70">
        <f>G31*80%</f>
        <v>7357600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2024-10-05T09:15:57Z</dcterms:modified>
</cp:coreProperties>
</file>