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7319437-AA3B-4A9F-810A-7E4A96435E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B35" i="1"/>
  <c r="C22" i="1"/>
  <c r="B31" i="1" l="1"/>
  <c r="C23" i="1"/>
  <c r="C21" i="1"/>
  <c r="B33" i="1" l="1"/>
  <c r="B34" i="1" s="1"/>
  <c r="B36" i="1" l="1"/>
  <c r="C7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<sst xmlns="http://schemas.openxmlformats.org/spreadsheetml/2006/main" count="28" uniqueCount="26">
  <si>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</si>
  <si>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</si>
  <si>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</si>
  <si>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</si>
  <si>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</si>
  <si>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</si>
  <si>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</si>
  <si>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</si>
  <si>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</si>
  <si>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</si>
  <si>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</si>
  <si>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</si>
  <si>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</si>
  <si>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</si>
  <si>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</si>
  <si>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</si>
  <si>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rate on ca</t>
  </si>
  <si>
    <t>ca</t>
  </si>
  <si>
    <t>under cons</t>
  </si>
  <si>
    <t>BOM\Mulund Colony\Sandeep Fotani</t>
  </si>
  <si>
    <t>Full Value</t>
  </si>
  <si>
    <t>Work Completed</t>
  </si>
  <si>
    <t>DSV</t>
  </si>
  <si>
    <t>Value as on Date</t>
  </si>
  <si>
    <t xml:space="preserve">Full Value on Completion 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</si>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</sst>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3" zoomScale="130" zoomScaleNormal="130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6.42578125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19000</v>
      </c>
      <c r="D3" s="40" t="s">
        <v>16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840</v>
      </c>
      <c r="D18" s="30"/>
      <c r="J18" s="5"/>
      <c r="K18" s="5"/>
      <c r="L18" s="6"/>
    </row>
    <row r="19" spans="1:12" x14ac:dyDescent="0.25">
      <c r="A19" s="4" t="s">
        <v>24</v>
      </c>
      <c r="B19" s="46"/>
      <c r="C19" s="38">
        <f>C16*C18+D22</f>
        <v>15960000</v>
      </c>
      <c r="D19" s="45"/>
      <c r="J19" s="5"/>
      <c r="K19" s="5"/>
      <c r="L19" s="11"/>
    </row>
    <row r="20" spans="1:12" x14ac:dyDescent="0.25">
      <c r="A20" s="4" t="s">
        <v>25</v>
      </c>
      <c r="B20" s="46"/>
      <c r="C20" s="38">
        <v>700000</v>
      </c>
      <c r="D20" s="54"/>
      <c r="J20" s="5"/>
      <c r="K20" s="5"/>
      <c r="L20" s="11"/>
    </row>
    <row r="21" spans="1:12" x14ac:dyDescent="0.25">
      <c r="A21" s="4"/>
      <c r="B21" s="46"/>
      <c r="C21" s="38">
        <f>C20+C19</f>
        <v>16660000</v>
      </c>
      <c r="D21" s="54"/>
      <c r="J21" s="5"/>
      <c r="K21" s="5"/>
      <c r="L21" s="11"/>
    </row>
    <row r="22" spans="1:12" x14ac:dyDescent="0.25">
      <c r="A22" s="4" t="s">
        <v>14</v>
      </c>
      <c r="B22" s="5"/>
      <c r="C22" s="20">
        <f>C21*95%</f>
        <v>15827000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13328000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2184000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34708.333333333336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19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 t="s">
        <v>20</v>
      </c>
      <c r="B31" s="12">
        <f>C21</f>
        <v>16660000</v>
      </c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9" t="s">
        <v>21</v>
      </c>
      <c r="B32" s="22">
        <v>0.11</v>
      </c>
      <c r="C32" s="5"/>
      <c r="D32" s="12"/>
      <c r="E32" s="5"/>
      <c r="F32" s="5"/>
      <c r="G32" s="5"/>
      <c r="H32" s="5"/>
      <c r="I32" s="5"/>
      <c r="J32" s="5"/>
    </row>
    <row r="33" spans="1:10" x14ac:dyDescent="0.25">
      <c r="A33" s="49"/>
      <c r="B33" s="12">
        <f>B31*B32</f>
        <v>1832600</v>
      </c>
      <c r="C33" s="5"/>
      <c r="D33" s="12"/>
      <c r="E33" s="5"/>
      <c r="F33" s="5"/>
      <c r="G33" s="5"/>
      <c r="H33" s="5"/>
      <c r="I33" s="5"/>
      <c r="J33" s="5"/>
    </row>
    <row r="34" spans="1:10" x14ac:dyDescent="0.25">
      <c r="A34" s="49" t="s">
        <v>23</v>
      </c>
      <c r="B34" s="53">
        <f>B31-B33</f>
        <v>14827400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49" t="s">
        <v>14</v>
      </c>
      <c r="B35" s="53">
        <f>B34*95%</f>
        <v>14086030</v>
      </c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49" t="s">
        <v>22</v>
      </c>
      <c r="B36" s="53">
        <f>B34*80%</f>
        <v>11861920</v>
      </c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2024-10-07T05:27:06Z</dcterms:modified>
</cp:coreProperties>
</file>