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Goregaon (East)\Mohamed Roshan\"/>
    </mc:Choice>
  </mc:AlternateContent>
  <xr:revisionPtr revIDLastSave="0" documentId="13_ncr:1_{3ED26376-C168-473D-AE68-7EA0002F024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<sst xmlns="http://schemas.openxmlformats.org/spreadsheetml/2006/main" count="138" uniqueCount="94">
  <si>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</si>
  <si>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</si>
  <si>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</si>
  <si>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</si>
  <si>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</si>
  <si>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</si>
  <si>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</si>
  <si>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</si>
  <si>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</si>
  <si>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</si>
  <si>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</si>
  <si>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</si>
  <si>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</si>
  <si>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</si>
  <si>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</si>
  <si>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</si>
  <si>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</si>
  <si>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</si>
  <si>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</si>
  <si>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</si>
  <si>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</si>
  <si>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</si>
  <si>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</si>
  <si>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</si>
  <si>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</si>
  <si>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</si>
  <si>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</si>
  <si>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</si>
  <si>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</si>
  <si>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</si>
  <si>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</si>
  <si>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</si>
  <si>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</si>
  <si>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</si>
  <si>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</si>
  <si>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</si>
  <si>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</si>
  <si>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</si>
  <si>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</si>
  <si>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</si>
  <si>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</si>
  <si>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</si>
  <si>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</si>
  <si>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</si>
  <si>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</si>
  <si>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</si>
  <si>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</si>
  <si>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</si>
  <si>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</si>
  <si>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</si>
  <si>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</si>
  <si>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</si>
  <si>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</si>
  <si>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</si>
  <si>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</si>
  <si>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</si>
  <si>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</si>
  <si>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</si>
  <si>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</si>
  <si>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</si>
  <si>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</si>
  <si>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</si>
  <si>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</si>
  <si>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</si>
  <si>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</si>
  <si>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</si>
  <si>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</si>
  <si>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</si>
  <si>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</si>
  <si>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</si>
  <si>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</si>
  <si>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</si>
  <si>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</si>
  <si>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</si>
  <si>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</si>
  <si>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</si>
  <si>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</si>
  <si>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</si>
  <si>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</si>
  <si>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</si>
  <si>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</si>
  <si>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</si>
  <si>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</si>
  <si>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</si>
  <si>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26.07.2022</t>
  </si>
  <si>
    <t>IGR-30.10.23</t>
  </si>
  <si>
    <t>IGR-28.12.23</t>
  </si>
  <si>
    <t>IGR-30.11.23</t>
  </si>
  <si>
    <t>IGR-29.11.23</t>
  </si>
  <si>
    <t>IGR-29.12.23</t>
  </si>
  <si>
    <t>IGR-26.12.23</t>
  </si>
  <si>
    <t>IGR-07.12.23</t>
  </si>
  <si>
    <t>IGR-30.03.23</t>
  </si>
  <si>
    <t>IGR-21.04.23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</si>
</sst>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389469-3FDB-4F75-8C67-0DC838EB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8415C-3E40-46F3-BC8F-1290475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4BFCB-DF84-4DF9-A00A-2A569CA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F3A9C4-A876-4259-818F-1AB48C86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6D1469-A312-44ED-AA06-DF6FE762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0B700-8884-4F50-BA5A-00437A02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4F427-8498-4D78-88B6-B3080050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D097B-7DD1-429C-8E1E-4E4104A5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8FCB8-79A8-4610-B398-C3A8F59F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63BE68-C04B-41FB-B1E0-A142CC72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21A311-D3EA-4596-8282-1590A777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6A4F-1A03-46FE-A661-AE0173E28F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K16" sqref="K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50000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46500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46500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50000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1351</v>
      </c>
      <c r="D18" s="24"/>
    </row>
    <row r="19" spans="1:5" x14ac:dyDescent="0.25">
      <c r="A19" s="15" t="s">
        <v>73</v>
      </c>
      <c r="B19" s="6"/>
      <c r="C19" s="30">
        <f>C18*C16</f>
        <v>67550000</v>
      </c>
      <c r="D19" s="72"/>
      <c r="E19" s="65"/>
    </row>
    <row r="20" spans="1:5" x14ac:dyDescent="0.25">
      <c r="A20" s="15" t="s">
        <v>24</v>
      </c>
      <c r="C20" s="31">
        <f>C19*90%</f>
        <v>60795000</v>
      </c>
      <c r="D20" s="30"/>
      <c r="E20" s="65"/>
    </row>
    <row r="21" spans="1:5" x14ac:dyDescent="0.25">
      <c r="A21" s="15" t="s">
        <v>25</v>
      </c>
      <c r="C21" s="31">
        <f>C19*80%</f>
        <v>54040000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4728500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140729.16666666666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workbookViewId="0">
      <selection activeCell="W15" sqref="W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1351</v>
      </c>
      <c r="C2" s="4">
        <f t="shared" ref="C2:C16" si="1">B2*1.2</f>
        <v>1621.2</v>
      </c>
      <c r="D2" s="4">
        <f t="shared" ref="D2:D16" si="2">C2*1.2</f>
        <v>1945.44</v>
      </c>
      <c r="E2" s="5">
        <f t="shared" ref="E2:E16" si="3">R2</f>
        <v>58500000</v>
      </c>
      <c r="F2" s="73">
        <f t="shared" ref="F2:F15" si="4">ROUND((E2/B2),0)</f>
        <v>43301</v>
      </c>
      <c r="G2" s="73">
        <f t="shared" ref="G2:G15" si="5">ROUND((E2/C2),0)</f>
        <v>36084</v>
      </c>
      <c r="H2" s="73">
        <f t="shared" ref="H2:H15" si="6">ROUND((E2/D2),0)</f>
        <v>30070</v>
      </c>
      <c r="I2" s="73">
        <f t="shared" ref="I2:I15" si="7">T2</f>
        <v>57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1351</v>
      </c>
      <c r="R2" s="74">
        <v>58500000</v>
      </c>
      <c r="S2" s="74" t="s">
        <v>85</v>
      </c>
      <c r="T2" s="7">
        <v>57</v>
      </c>
    </row>
    <row r="3" spans="1:20" x14ac:dyDescent="0.25">
      <c r="A3" s="4">
        <v>2</v>
      </c>
      <c r="B3" s="4">
        <f t="shared" si="0"/>
        <v>1413</v>
      </c>
      <c r="C3" s="4">
        <f t="shared" si="1"/>
        <v>1695.6</v>
      </c>
      <c r="D3" s="4">
        <f t="shared" si="2"/>
        <v>2034.7199999999998</v>
      </c>
      <c r="E3" s="5">
        <f t="shared" si="3"/>
        <v>56000000</v>
      </c>
      <c r="F3" s="4">
        <f t="shared" si="4"/>
        <v>39632</v>
      </c>
      <c r="G3" s="4">
        <f t="shared" si="5"/>
        <v>33027</v>
      </c>
      <c r="H3" s="4">
        <f t="shared" si="6"/>
        <v>27522</v>
      </c>
      <c r="I3" s="4">
        <f t="shared" si="7"/>
        <v>59</v>
      </c>
      <c r="J3" s="4">
        <f t="shared" si="8"/>
        <v>0</v>
      </c>
      <c r="O3">
        <v>0</v>
      </c>
      <c r="P3">
        <f t="shared" si="9"/>
        <v>0</v>
      </c>
      <c r="Q3">
        <v>1413</v>
      </c>
      <c r="R3" s="2">
        <v>56000000</v>
      </c>
      <c r="S3" s="2" t="s">
        <v>86</v>
      </c>
      <c r="T3">
        <v>59</v>
      </c>
    </row>
    <row r="4" spans="1:20" x14ac:dyDescent="0.25">
      <c r="A4" s="4">
        <v>3</v>
      </c>
      <c r="B4" s="4">
        <f t="shared" si="0"/>
        <v>1351</v>
      </c>
      <c r="C4" s="4">
        <f t="shared" si="1"/>
        <v>1621.2</v>
      </c>
      <c r="D4" s="4">
        <f t="shared" si="2"/>
        <v>1945.44</v>
      </c>
      <c r="E4" s="5">
        <f t="shared" si="3"/>
        <v>55000000</v>
      </c>
      <c r="F4" s="73">
        <f t="shared" si="4"/>
        <v>40711</v>
      </c>
      <c r="G4" s="73">
        <f t="shared" si="5"/>
        <v>33925</v>
      </c>
      <c r="H4" s="73">
        <f t="shared" si="6"/>
        <v>28271</v>
      </c>
      <c r="I4" s="73">
        <f t="shared" si="7"/>
        <v>58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1351</v>
      </c>
      <c r="R4" s="74">
        <v>55000000</v>
      </c>
      <c r="S4" s="74" t="s">
        <v>87</v>
      </c>
      <c r="T4" s="7">
        <v>58</v>
      </c>
    </row>
    <row r="5" spans="1:20" x14ac:dyDescent="0.25">
      <c r="A5" s="4">
        <v>4</v>
      </c>
      <c r="B5" s="4">
        <f t="shared" si="0"/>
        <v>770</v>
      </c>
      <c r="C5" s="4">
        <f t="shared" si="1"/>
        <v>924</v>
      </c>
      <c r="D5" s="4">
        <f t="shared" si="2"/>
        <v>1108.8</v>
      </c>
      <c r="E5" s="5">
        <f t="shared" si="3"/>
        <v>40000000</v>
      </c>
      <c r="F5" s="76">
        <f t="shared" si="4"/>
        <v>51948</v>
      </c>
      <c r="G5" s="76">
        <f t="shared" si="5"/>
        <v>43290</v>
      </c>
      <c r="H5" s="76">
        <f t="shared" si="6"/>
        <v>36075</v>
      </c>
      <c r="I5" s="76">
        <f t="shared" si="7"/>
        <v>46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770</v>
      </c>
      <c r="R5" s="78">
        <v>40000000</v>
      </c>
      <c r="S5" s="78" t="s">
        <v>88</v>
      </c>
      <c r="T5" s="77">
        <v>46</v>
      </c>
    </row>
    <row r="6" spans="1:20" x14ac:dyDescent="0.25">
      <c r="A6" s="4">
        <v>5</v>
      </c>
      <c r="B6" s="4">
        <f t="shared" si="0"/>
        <v>1351</v>
      </c>
      <c r="C6" s="4">
        <f t="shared" si="1"/>
        <v>1621.2</v>
      </c>
      <c r="D6" s="4">
        <f t="shared" si="2"/>
        <v>1945.44</v>
      </c>
      <c r="E6" s="5">
        <f t="shared" si="3"/>
        <v>53600000</v>
      </c>
      <c r="F6" s="73">
        <f t="shared" si="4"/>
        <v>39674</v>
      </c>
      <c r="G6" s="73">
        <f t="shared" si="5"/>
        <v>33062</v>
      </c>
      <c r="H6" s="73">
        <f t="shared" si="6"/>
        <v>27552</v>
      </c>
      <c r="I6" s="73">
        <f t="shared" si="7"/>
        <v>60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1351</v>
      </c>
      <c r="R6" s="74">
        <v>53600000</v>
      </c>
      <c r="S6" s="74" t="s">
        <v>89</v>
      </c>
      <c r="T6" s="7">
        <v>60</v>
      </c>
    </row>
    <row r="7" spans="1:20" x14ac:dyDescent="0.25">
      <c r="A7" s="4">
        <v>6</v>
      </c>
      <c r="B7" s="4">
        <f t="shared" si="0"/>
        <v>1351</v>
      </c>
      <c r="C7" s="4">
        <f t="shared" si="1"/>
        <v>1621.2</v>
      </c>
      <c r="D7" s="4">
        <f t="shared" si="2"/>
        <v>1945.44</v>
      </c>
      <c r="E7" s="5">
        <f t="shared" si="3"/>
        <v>58350000</v>
      </c>
      <c r="F7" s="73">
        <f t="shared" si="4"/>
        <v>43190</v>
      </c>
      <c r="G7" s="73">
        <f t="shared" si="5"/>
        <v>35992</v>
      </c>
      <c r="H7" s="73">
        <f t="shared" si="6"/>
        <v>29993</v>
      </c>
      <c r="I7" s="73">
        <f t="shared" si="7"/>
        <v>59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1351</v>
      </c>
      <c r="R7" s="74">
        <v>58350000</v>
      </c>
      <c r="S7" s="74" t="s">
        <v>90</v>
      </c>
      <c r="T7" s="7">
        <v>59</v>
      </c>
    </row>
    <row r="8" spans="1:20" x14ac:dyDescent="0.25">
      <c r="A8" s="4">
        <v>7</v>
      </c>
      <c r="B8" s="4">
        <f t="shared" si="0"/>
        <v>1226</v>
      </c>
      <c r="C8" s="4">
        <f t="shared" si="1"/>
        <v>1471.2</v>
      </c>
      <c r="D8" s="4">
        <f t="shared" si="2"/>
        <v>1765.44</v>
      </c>
      <c r="E8" s="5">
        <f t="shared" si="3"/>
        <v>65500000</v>
      </c>
      <c r="F8" s="76">
        <f t="shared" si="4"/>
        <v>53426</v>
      </c>
      <c r="G8" s="76">
        <f t="shared" si="5"/>
        <v>44521</v>
      </c>
      <c r="H8" s="76">
        <f t="shared" si="6"/>
        <v>37101</v>
      </c>
      <c r="I8" s="76">
        <f t="shared" si="7"/>
        <v>34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si="9"/>
        <v>0</v>
      </c>
      <c r="Q8" s="77">
        <v>1226</v>
      </c>
      <c r="R8" s="78">
        <v>65500000</v>
      </c>
      <c r="S8" s="78" t="s">
        <v>91</v>
      </c>
      <c r="T8" s="77">
        <v>34</v>
      </c>
    </row>
    <row r="9" spans="1:20" x14ac:dyDescent="0.25">
      <c r="A9" s="4">
        <v>8</v>
      </c>
      <c r="B9" s="4">
        <f t="shared" si="0"/>
        <v>1413</v>
      </c>
      <c r="C9" s="4">
        <f t="shared" si="1"/>
        <v>1695.6</v>
      </c>
      <c r="D9" s="4">
        <f t="shared" si="2"/>
        <v>2034.7199999999998</v>
      </c>
      <c r="E9" s="5">
        <f t="shared" si="3"/>
        <v>62500000</v>
      </c>
      <c r="F9" s="76">
        <f t="shared" si="4"/>
        <v>44232</v>
      </c>
      <c r="G9" s="76">
        <f t="shared" si="5"/>
        <v>36860</v>
      </c>
      <c r="H9" s="76">
        <f t="shared" si="6"/>
        <v>30717</v>
      </c>
      <c r="I9" s="76">
        <f t="shared" si="7"/>
        <v>58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1413</v>
      </c>
      <c r="R9" s="78">
        <v>62500000</v>
      </c>
      <c r="S9" s="78" t="s">
        <v>92</v>
      </c>
      <c r="T9" s="77">
        <v>58</v>
      </c>
    </row>
    <row r="10" spans="1:20" x14ac:dyDescent="0.25">
      <c r="A10" s="4">
        <v>9</v>
      </c>
      <c r="B10" s="4">
        <f t="shared" si="0"/>
        <v>1413</v>
      </c>
      <c r="C10" s="4">
        <f t="shared" si="1"/>
        <v>1695.6</v>
      </c>
      <c r="D10" s="4">
        <f t="shared" si="2"/>
        <v>2034.7199999999998</v>
      </c>
      <c r="E10" s="5">
        <f t="shared" si="3"/>
        <v>62500000</v>
      </c>
      <c r="F10" s="4">
        <f t="shared" si="4"/>
        <v>44232</v>
      </c>
      <c r="G10" s="4">
        <f t="shared" si="5"/>
        <v>36860</v>
      </c>
      <c r="H10" s="4">
        <f t="shared" si="6"/>
        <v>30717</v>
      </c>
      <c r="I10" s="4">
        <f t="shared" si="7"/>
        <v>58</v>
      </c>
      <c r="J10" s="4">
        <f t="shared" si="8"/>
        <v>0</v>
      </c>
      <c r="O10">
        <v>0</v>
      </c>
      <c r="P10">
        <f t="shared" si="9"/>
        <v>0</v>
      </c>
      <c r="Q10">
        <v>1413</v>
      </c>
      <c r="R10" s="2">
        <v>62500000</v>
      </c>
      <c r="S10" s="2" t="s">
        <v>92</v>
      </c>
      <c r="T10">
        <v>58</v>
      </c>
    </row>
    <row r="11" spans="1:20" x14ac:dyDescent="0.25">
      <c r="A11" s="4">
        <v>10</v>
      </c>
      <c r="B11" s="4">
        <f t="shared" si="0"/>
        <v>1413</v>
      </c>
      <c r="C11" s="4">
        <f t="shared" si="1"/>
        <v>1695.6</v>
      </c>
      <c r="D11" s="4">
        <f t="shared" si="2"/>
        <v>2034.7199999999998</v>
      </c>
      <c r="E11" s="5">
        <f t="shared" si="3"/>
        <v>56500000</v>
      </c>
      <c r="F11" s="4">
        <f t="shared" si="4"/>
        <v>39986</v>
      </c>
      <c r="G11" s="4">
        <f t="shared" si="5"/>
        <v>33322</v>
      </c>
      <c r="H11" s="4">
        <f t="shared" si="6"/>
        <v>27768</v>
      </c>
      <c r="I11" s="4">
        <f t="shared" si="7"/>
        <v>56</v>
      </c>
      <c r="J11" s="4">
        <f t="shared" si="8"/>
        <v>0</v>
      </c>
      <c r="O11">
        <v>0</v>
      </c>
      <c r="P11">
        <f t="shared" ref="P11:P15" si="10">O11/1.2</f>
        <v>0</v>
      </c>
      <c r="Q11">
        <v>1413</v>
      </c>
      <c r="R11" s="2">
        <v>56500000</v>
      </c>
      <c r="S11" s="2" t="s">
        <v>93</v>
      </c>
      <c r="T11">
        <v>56</v>
      </c>
    </row>
    <row r="12" spans="1:20" x14ac:dyDescent="0.25">
      <c r="A12" s="4">
        <v>11</v>
      </c>
      <c r="B12" s="4">
        <f t="shared" si="0"/>
        <v>1226</v>
      </c>
      <c r="C12" s="4">
        <f t="shared" si="1"/>
        <v>1471.2</v>
      </c>
      <c r="D12" s="4">
        <f t="shared" si="2"/>
        <v>1765.44</v>
      </c>
      <c r="E12" s="5">
        <f t="shared" si="3"/>
        <v>56500000</v>
      </c>
      <c r="F12" s="4">
        <f t="shared" si="4"/>
        <v>46085</v>
      </c>
      <c r="G12" s="4">
        <f t="shared" si="5"/>
        <v>38404</v>
      </c>
      <c r="H12" s="4">
        <f t="shared" si="6"/>
        <v>32003</v>
      </c>
      <c r="I12" s="4">
        <f t="shared" si="7"/>
        <v>17</v>
      </c>
      <c r="J12" s="4">
        <f t="shared" si="8"/>
        <v>0</v>
      </c>
      <c r="O12">
        <v>0</v>
      </c>
      <c r="P12">
        <f t="shared" si="10"/>
        <v>0</v>
      </c>
      <c r="Q12">
        <v>1226</v>
      </c>
      <c r="R12" s="2">
        <v>56500000</v>
      </c>
      <c r="S12" s="2" t="s">
        <v>93</v>
      </c>
      <c r="T12">
        <v>17</v>
      </c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3:Q15" si="11">P13/1.2</f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1351</v>
      </c>
    </row>
    <row r="29" spans="1:19" s="10" customFormat="1" x14ac:dyDescent="0.25">
      <c r="C29" s="67" t="s">
        <v>1</v>
      </c>
      <c r="D29" s="67">
        <v>63153514</v>
      </c>
      <c r="F29" s="52" t="s">
        <v>71</v>
      </c>
      <c r="G29" s="52">
        <v>1487</v>
      </c>
      <c r="H29" s="10">
        <f>G29/G28</f>
        <v>1.1006661732050333</v>
      </c>
    </row>
    <row r="30" spans="1:19" s="10" customFormat="1" x14ac:dyDescent="0.25">
      <c r="F30" s="52" t="s">
        <v>72</v>
      </c>
      <c r="G30" s="52">
        <v>50000</v>
      </c>
    </row>
    <row r="31" spans="1:19" s="10" customFormat="1" x14ac:dyDescent="0.25">
      <c r="C31" s="70"/>
      <c r="D31" s="70"/>
      <c r="F31" s="70" t="s">
        <v>73</v>
      </c>
      <c r="G31" s="70">
        <f>G28*G30</f>
        <v>67550000</v>
      </c>
      <c r="H31" s="10">
        <f>G31/D29</f>
        <v>1.0696158570052017</v>
      </c>
    </row>
    <row r="32" spans="1:19" s="10" customFormat="1" x14ac:dyDescent="0.25">
      <c r="C32" s="70"/>
      <c r="D32" s="70"/>
      <c r="F32" s="70" t="s">
        <v>24</v>
      </c>
      <c r="G32" s="70">
        <f>G31*90%</f>
        <v>60795000</v>
      </c>
    </row>
    <row r="33" spans="3:7" s="10" customFormat="1" x14ac:dyDescent="0.25">
      <c r="C33" s="70"/>
      <c r="D33" s="70"/>
      <c r="F33" s="70" t="s">
        <v>25</v>
      </c>
      <c r="G33" s="70">
        <f>G31*80%</f>
        <v>54040000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2024-10-17T07:21:52Z</dcterms:modified>
</cp:coreProperties>
</file>