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5" sheetId="42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5"/>
  <c r="Q13" i="4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Q3"/>
  <c r="B3" s="1"/>
  <c r="J3"/>
  <c r="I3"/>
  <c r="E3"/>
  <c r="A3"/>
  <c r="Q2"/>
  <c r="B2" s="1"/>
  <c r="J2"/>
  <c r="I2"/>
  <c r="E2"/>
  <c r="A2"/>
  <c r="H8" l="1"/>
  <c r="H9"/>
  <c r="H10"/>
  <c r="H11"/>
  <c r="H12"/>
  <c r="H13"/>
  <c r="G8"/>
  <c r="G9"/>
  <c r="G10"/>
  <c r="G11"/>
  <c r="G12"/>
  <c r="G13"/>
  <c r="F2"/>
  <c r="C2"/>
  <c r="F6"/>
  <c r="C6"/>
  <c r="F5"/>
  <c r="C5"/>
  <c r="F4"/>
  <c r="C4"/>
  <c r="F3"/>
  <c r="C3"/>
  <c r="F7"/>
  <c r="C7"/>
  <c r="Q15"/>
  <c r="B15" s="1"/>
  <c r="C15" s="1"/>
  <c r="P15"/>
  <c r="J15"/>
  <c r="I15"/>
  <c r="E15"/>
  <c r="F15" s="1"/>
  <c r="A15"/>
  <c r="Q14"/>
  <c r="B14" s="1"/>
  <c r="P14"/>
  <c r="J14"/>
  <c r="I14"/>
  <c r="E14"/>
  <c r="A14"/>
  <c r="D3" l="1"/>
  <c r="H3" s="1"/>
  <c r="G3"/>
  <c r="D5"/>
  <c r="H5" s="1"/>
  <c r="G5"/>
  <c r="D2"/>
  <c r="H2" s="1"/>
  <c r="G2"/>
  <c r="D7"/>
  <c r="H7" s="1"/>
  <c r="G7"/>
  <c r="D4"/>
  <c r="H4" s="1"/>
  <c r="G4"/>
  <c r="D6"/>
  <c r="H6" s="1"/>
  <c r="G6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<sst xmlns="http://schemas.openxmlformats.org/spreadsheetml/2006/main" count="133" uniqueCount="100">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</sst>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595934</xdr:colOff>
      <xdr:row>2</xdr:row>
      <xdr:rowOff>46383</xdr:rowOff>
    </xdr:from>
    <xdr:to>
      <xdr:col>10</xdr:col>
      <xdr:colOff>376860</xdr:colOff>
      <xdr:row>20</xdr:row>
      <xdr:rowOff>55908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5934" y="427383"/>
          <a:ext cx="5910056" cy="3438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239781</xdr:colOff>
      <xdr:row>2</xdr:row>
      <xdr:rowOff>103532</xdr:rowOff>
    </xdr:from>
    <xdr:to>
      <xdr:col>13</xdr:col>
      <xdr:colOff>20706</xdr:colOff>
      <xdr:row>21</xdr:row>
      <xdr:rowOff>132107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8520" y="484532"/>
          <a:ext cx="5910056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476250</xdr:colOff>
      <xdr:row>30</xdr:row>
      <xdr:rowOff>9525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20250" cy="5724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36000</v>
      </c>
      <c r="D5" s="56" t="s">
        <v>61</v>
      </c>
      <c r="E5" s="57">
        <f>ROUND(C5/10.764,0)</f>
        <v>3344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0.15</v>
      </c>
      <c r="D8" s="98">
        <f>1-C8</f>
        <v>0.85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19380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32580</v>
      </c>
      <c r="D10" s="56" t="s">
        <v>61</v>
      </c>
      <c r="E10" s="57">
        <f>ROUND(C10/10.764,0)</f>
        <v>3027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45</v>
      </c>
      <c r="D15" s="71"/>
      <c r="E15" s="71">
        <f>C16*2000</f>
        <v>990000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495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1498365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D23" sqref="D2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4600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15</v>
      </c>
      <c r="D7" s="24"/>
      <c r="F7" s="74"/>
      <c r="G7" s="74"/>
    </row>
    <row r="8" spans="1:9">
      <c r="A8" s="15" t="s">
        <v>18</v>
      </c>
      <c r="B8" s="23"/>
      <c r="C8" s="24">
        <f>C9-C7</f>
        <v>45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22.5</v>
      </c>
      <c r="D10" s="24"/>
      <c r="F10" s="74"/>
      <c r="G10" s="74"/>
    </row>
    <row r="11" spans="1:9">
      <c r="A11" s="15"/>
      <c r="B11" s="25"/>
      <c r="C11" s="26">
        <f>C10%</f>
        <v>0.22500000000000001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450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1550</v>
      </c>
      <c r="D13" s="22"/>
      <c r="F13" s="74"/>
      <c r="G13" s="74"/>
    </row>
    <row r="14" spans="1:9">
      <c r="A14" s="15" t="s">
        <v>15</v>
      </c>
      <c r="B14" s="18"/>
      <c r="C14" s="19">
        <f>C5</f>
        <v>2600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4150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495</v>
      </c>
      <c r="D18" s="72"/>
      <c r="E18" s="73"/>
      <c r="F18" s="74"/>
      <c r="G18" s="74"/>
    </row>
    <row r="19" spans="1:7">
      <c r="A19" s="15"/>
      <c r="B19" s="6"/>
      <c r="C19" s="29">
        <f>C18*C16</f>
        <v>2054250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1756383.75</v>
      </c>
      <c r="C20" s="30">
        <f>C19*95%</f>
        <v>1951537.5</v>
      </c>
      <c r="D20" s="74" t="s">
        <v>24</v>
      </c>
      <c r="E20" s="30">
        <f>C20*90%</f>
        <v>1756383.75</v>
      </c>
      <c r="F20" s="74" t="s">
        <v>24</v>
      </c>
      <c r="G20" s="74"/>
    </row>
    <row r="21" spans="1:7">
      <c r="A21" s="15"/>
      <c r="C21" s="30">
        <f>C19*80%</f>
        <v>1643400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990000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4279.6875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B1" zoomScale="70" zoomScaleNormal="70" workbookViewId="0">
      <selection activeCell="O2" sqref="O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3" si="0">N2</f>
        <v>0</v>
      </c>
      <c r="B2" s="4">
        <f t="shared" ref="B2:B13" si="1">Q2</f>
        <v>1208.3333333333335</v>
      </c>
      <c r="C2" s="4">
        <f t="shared" ref="C2:C13" si="2">B2*1.2</f>
        <v>1450.0000000000002</v>
      </c>
      <c r="D2" s="4">
        <f t="shared" ref="D2:D13" si="3">C2*1.2</f>
        <v>1740.0000000000002</v>
      </c>
      <c r="E2" s="5">
        <f t="shared" ref="E2:E13" si="4">R2</f>
        <v>5800000</v>
      </c>
      <c r="F2" s="4">
        <f t="shared" ref="F2:F13" si="5">ROUND((E2/B2),0)</f>
        <v>4800</v>
      </c>
      <c r="G2" s="4">
        <f t="shared" ref="G2:G13" si="6">ROUND((E2/C2),0)</f>
        <v>4000</v>
      </c>
      <c r="H2" s="4">
        <f t="shared" ref="H2:H13" si="7">ROUND((E2/D2),0)</f>
        <v>3333</v>
      </c>
      <c r="I2" s="4">
        <f t="shared" ref="I2:I13" si="8">T2</f>
        <v>0</v>
      </c>
      <c r="J2" s="4">
        <f t="shared" ref="J2:J13" si="9">U2</f>
        <v>0</v>
      </c>
      <c r="K2" s="71"/>
      <c r="L2" s="71"/>
      <c r="M2" s="71"/>
      <c r="N2" s="71"/>
      <c r="O2" s="71">
        <v>0</v>
      </c>
      <c r="P2" s="71">
        <v>1450</v>
      </c>
      <c r="Q2" s="71">
        <f t="shared" ref="Q2:Q13" si="10">P2/1.2</f>
        <v>1208.3333333333335</v>
      </c>
      <c r="R2" s="2">
        <v>5800000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583.33333333333337</v>
      </c>
      <c r="C3" s="4">
        <f t="shared" si="2"/>
        <v>700</v>
      </c>
      <c r="D3" s="4">
        <f t="shared" si="3"/>
        <v>840</v>
      </c>
      <c r="E3" s="5">
        <f t="shared" si="4"/>
        <v>3600000</v>
      </c>
      <c r="F3" s="4">
        <f t="shared" si="5"/>
        <v>6171</v>
      </c>
      <c r="G3" s="4">
        <f t="shared" si="6"/>
        <v>5143</v>
      </c>
      <c r="H3" s="4">
        <f t="shared" si="7"/>
        <v>4286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700</v>
      </c>
      <c r="Q3" s="71">
        <f t="shared" si="10"/>
        <v>583.33333333333337</v>
      </c>
      <c r="R3" s="2">
        <v>3600000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 t="shared" ref="P10:P11" si="12"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si="12"/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ref="A14:A15" si="13">N14</f>
        <v>0</v>
      </c>
      <c r="B14" s="4">
        <f t="shared" ref="B14:B15" si="14">Q14</f>
        <v>0</v>
      </c>
      <c r="C14" s="4">
        <f t="shared" ref="C14:C15" si="15">B14*1.2</f>
        <v>0</v>
      </c>
      <c r="D14" s="4">
        <f t="shared" ref="D14:D15" si="16">C14*1.2</f>
        <v>0</v>
      </c>
      <c r="E14" s="5">
        <f t="shared" ref="E14:E15" si="17">R14</f>
        <v>0</v>
      </c>
      <c r="F14" s="4" t="e">
        <f t="shared" ref="F14:F15" si="18">ROUND((E14/B14),0)</f>
        <v>#DIV/0!</v>
      </c>
      <c r="G14" s="4" t="e">
        <f t="shared" ref="G14:G15" si="19">ROUND((E14/C14),0)</f>
        <v>#DIV/0!</v>
      </c>
      <c r="H14" s="4" t="e">
        <f t="shared" ref="H14:H15" si="20">ROUND((E14/D14),0)</f>
        <v>#DIV/0!</v>
      </c>
      <c r="I14" s="4">
        <f t="shared" ref="I14:I15" si="21">T14</f>
        <v>0</v>
      </c>
      <c r="J14" s="4">
        <f t="shared" ref="J14:J15" si="22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23">P14/1.2</f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3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topLeftCell="B3" zoomScale="115" zoomScaleNormal="115" workbookViewId="0">
      <selection activeCell="H8" sqref="H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D4" zoomScale="115" zoomScaleNormal="115" workbookViewId="0">
      <selection activeCell="J6" sqref="J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2024-09-30T11:20:52Z</dcterms:modified>
</cp:coreProperties>
</file>