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Sion\Shalini Tiwari\"/>
    </mc:Choice>
  </mc:AlternateContent>
  <xr:revisionPtr revIDLastSave="0" documentId="13_ncr:1_{1D0D4DCC-E8AE-4DC9-9A3C-72BB74B9789E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25" i="23" l="1"/>
  <c r="E21" i="23" l="1"/>
  <c r="E19" i="23"/>
  <c r="E20" i="23" s="1"/>
  <c r="Q4" i="4" l="1"/>
  <c r="Q3" i="4"/>
  <c r="Q2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<sst xmlns="http://schemas.openxmlformats.org/spreadsheetml/2006/main" count="131" uniqueCount="89">
  <si>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</si>
  <si>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</si>
  <si>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</si>
  <si>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</si>
  <si>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</si>
  <si>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</si>
  <si>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</si>
  <si>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</si>
  <si>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</si>
  <si>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</si>
  <si>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</si>
  <si>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</si>
  <si>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</si>
  <si>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</si>
  <si>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</si>
  <si>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</si>
  <si>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</si>
  <si>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</si>
  <si>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</si>
  <si>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</si>
  <si>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</si>
  <si>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</si>
  <si>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</si>
  <si>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</si>
  <si>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</si>
  <si>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</si>
  <si>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</si>
  <si>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</si>
  <si>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</si>
  <si>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</si>
  <si>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</si>
  <si>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</si>
  <si>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</si>
  <si>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</si>
  <si>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</si>
  <si>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</si>
  <si>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</si>
  <si>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</si>
  <si>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</si>
  <si>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</si>
  <si>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</si>
  <si>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</si>
  <si>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</si>
  <si>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</si>
  <si>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</si>
  <si>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</si>
  <si>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</si>
  <si>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</si>
  <si>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</si>
  <si>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</si>
  <si>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</si>
  <si>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</si>
  <si>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</si>
  <si>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</si>
  <si>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</si>
  <si>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</si>
  <si>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</si>
  <si>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</si>
  <si>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</si>
  <si>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</si>
  <si>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</si>
  <si>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</si>
  <si>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</si>
  <si>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</si>
  <si>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</si>
  <si>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</si>
  <si>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</si>
  <si>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</si>
  <si>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</si>
  <si>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</si>
  <si>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</si>
  <si>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</si>
  <si>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</si>
  <si>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</si>
  <si>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</si>
  <si>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</si>
  <si>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</si>
  <si>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</si>
  <si>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</si>
  <si>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</si>
  <si>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</si>
  <si>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</si>
  <si>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</si>
  <si>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</si>
  <si>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IGR-11.04.23</t>
  </si>
  <si>
    <t>IGR-12.06.23</t>
  </si>
  <si>
    <t>IGR-20.03.23</t>
  </si>
  <si>
    <t>13.09.2024</t>
  </si>
  <si>
    <t>car parking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</si>
</sst>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51C9A5-EDB4-4015-8ECA-76E5ECD26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1DAC78-D327-492E-9D71-5E2ECDE33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B75B6E-6056-4DAF-9CCB-D46CFA2C6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506087</xdr:colOff>
      <xdr:row>49</xdr:row>
      <xdr:rowOff>1230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C424C8-2506-4FBA-A40F-7B71799C9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40487" cy="88118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1182A6-973F-4F53-8006-303245343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897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E26" sqref="E2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21000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3000</v>
      </c>
      <c r="D4" s="22"/>
    </row>
    <row r="5" spans="1:5" x14ac:dyDescent="0.25">
      <c r="A5" s="15" t="s">
        <v>15</v>
      </c>
      <c r="B5" s="18"/>
      <c r="C5" s="19">
        <f>C3-C4</f>
        <v>18000</v>
      </c>
      <c r="D5" s="22"/>
    </row>
    <row r="6" spans="1:5" x14ac:dyDescent="0.25">
      <c r="A6" s="15" t="s">
        <v>16</v>
      </c>
      <c r="B6" s="18"/>
      <c r="C6" s="19">
        <f>C4</f>
        <v>3000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3000</v>
      </c>
      <c r="D13" s="22"/>
    </row>
    <row r="14" spans="1:5" x14ac:dyDescent="0.25">
      <c r="A14" s="15" t="s">
        <v>15</v>
      </c>
      <c r="B14" s="18"/>
      <c r="C14" s="19">
        <f>C5</f>
        <v>18000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21000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405</v>
      </c>
      <c r="D18" s="24" t="s">
        <v>88</v>
      </c>
    </row>
    <row r="19" spans="1:5" x14ac:dyDescent="0.25">
      <c r="A19" s="15" t="s">
        <v>73</v>
      </c>
      <c r="B19" s="6"/>
      <c r="C19" s="30">
        <f>C18*C16</f>
        <v>8505000</v>
      </c>
      <c r="D19" s="72">
        <v>700000</v>
      </c>
      <c r="E19" s="65">
        <f>C19+D19</f>
        <v>9205000</v>
      </c>
    </row>
    <row r="20" spans="1:5" x14ac:dyDescent="0.25">
      <c r="A20" s="15" t="s">
        <v>24</v>
      </c>
      <c r="C20" s="31"/>
      <c r="D20" s="30"/>
      <c r="E20" s="65">
        <f>E19*0.98</f>
        <v>9020900</v>
      </c>
    </row>
    <row r="21" spans="1:5" x14ac:dyDescent="0.25">
      <c r="A21" s="15" t="s">
        <v>25</v>
      </c>
      <c r="C21" s="31"/>
      <c r="D21" s="31"/>
      <c r="E21" s="65">
        <f>E19*0.8</f>
        <v>7364000</v>
      </c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1215000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17718.75</v>
      </c>
      <c r="D25" s="31"/>
      <c r="E25" s="31">
        <f>E19*0.03/12</f>
        <v>23012.5</v>
      </c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U5" sqref="U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640.02743999999996</v>
      </c>
      <c r="C2" s="4">
        <f t="shared" ref="C2:C16" si="1">B2*1.2</f>
        <v>768.03292799999997</v>
      </c>
      <c r="D2" s="4">
        <f t="shared" ref="D2:D16" si="2">C2*1.2</f>
        <v>921.63951359999987</v>
      </c>
      <c r="E2" s="5">
        <f t="shared" ref="E2:E16" si="3">R2</f>
        <v>12900000</v>
      </c>
      <c r="F2" s="73">
        <f t="shared" ref="F2:F15" si="4">ROUND((E2/B2),0)</f>
        <v>20155</v>
      </c>
      <c r="G2" s="73">
        <f t="shared" ref="G2:G15" si="5">ROUND((E2/C2),0)</f>
        <v>16796</v>
      </c>
      <c r="H2" s="73">
        <f t="shared" ref="H2:H15" si="6">ROUND((E2/D2),0)</f>
        <v>13997</v>
      </c>
      <c r="I2" s="73">
        <f t="shared" ref="I2:I15" si="7">T2</f>
        <v>0</v>
      </c>
      <c r="J2" s="73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f>59.46*10.764</f>
        <v>640.02743999999996</v>
      </c>
      <c r="R2" s="74">
        <v>12900000</v>
      </c>
      <c r="S2" s="74" t="s">
        <v>84</v>
      </c>
    </row>
    <row r="3" spans="1:19" x14ac:dyDescent="0.25">
      <c r="A3" s="4">
        <v>2</v>
      </c>
      <c r="B3" s="4">
        <f t="shared" si="0"/>
        <v>418.93488000000002</v>
      </c>
      <c r="C3" s="4">
        <f t="shared" si="1"/>
        <v>502.721856</v>
      </c>
      <c r="D3" s="4">
        <f t="shared" si="2"/>
        <v>603.2662272</v>
      </c>
      <c r="E3" s="5">
        <f t="shared" si="3"/>
        <v>7200000</v>
      </c>
      <c r="F3" s="4">
        <f t="shared" si="4"/>
        <v>17186</v>
      </c>
      <c r="G3" s="4">
        <f t="shared" si="5"/>
        <v>14322</v>
      </c>
      <c r="H3" s="4">
        <f t="shared" si="6"/>
        <v>11935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f>38.92*10.764</f>
        <v>418.93488000000002</v>
      </c>
      <c r="R3" s="2">
        <v>7200000</v>
      </c>
      <c r="S3" s="2" t="s">
        <v>85</v>
      </c>
    </row>
    <row r="4" spans="1:19" x14ac:dyDescent="0.25">
      <c r="A4" s="4">
        <v>3</v>
      </c>
      <c r="B4" s="4">
        <f t="shared" si="0"/>
        <v>579.85667999999998</v>
      </c>
      <c r="C4" s="4">
        <f t="shared" si="1"/>
        <v>695.82801599999993</v>
      </c>
      <c r="D4" s="4">
        <f t="shared" si="2"/>
        <v>834.9936191999999</v>
      </c>
      <c r="E4" s="5">
        <f t="shared" si="3"/>
        <v>12165900</v>
      </c>
      <c r="F4" s="73">
        <f t="shared" si="4"/>
        <v>20981</v>
      </c>
      <c r="G4" s="73">
        <f t="shared" si="5"/>
        <v>17484</v>
      </c>
      <c r="H4" s="73">
        <f t="shared" si="6"/>
        <v>14570</v>
      </c>
      <c r="I4" s="73">
        <f t="shared" si="7"/>
        <v>0</v>
      </c>
      <c r="J4" s="73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f>53.87*10.764</f>
        <v>579.85667999999998</v>
      </c>
      <c r="R4" s="74">
        <v>12165900</v>
      </c>
      <c r="S4" s="74" t="s">
        <v>86</v>
      </c>
    </row>
    <row r="5" spans="1:19" x14ac:dyDescent="0.25">
      <c r="A5" s="4">
        <v>4</v>
      </c>
      <c r="B5" s="4">
        <f t="shared" si="0"/>
        <v>419</v>
      </c>
      <c r="C5" s="4">
        <f t="shared" si="1"/>
        <v>502.79999999999995</v>
      </c>
      <c r="D5" s="4">
        <f t="shared" si="2"/>
        <v>603.3599999999999</v>
      </c>
      <c r="E5" s="5">
        <f t="shared" si="3"/>
        <v>9600000</v>
      </c>
      <c r="F5" s="73">
        <f t="shared" si="4"/>
        <v>22912</v>
      </c>
      <c r="G5" s="73">
        <f t="shared" si="5"/>
        <v>19093</v>
      </c>
      <c r="H5" s="73">
        <f t="shared" si="6"/>
        <v>15911</v>
      </c>
      <c r="I5" s="73">
        <f t="shared" si="7"/>
        <v>0</v>
      </c>
      <c r="J5" s="73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419</v>
      </c>
      <c r="R5" s="74">
        <v>9600000</v>
      </c>
      <c r="S5" s="2"/>
    </row>
    <row r="6" spans="1:19" x14ac:dyDescent="0.25">
      <c r="A6" s="4">
        <v>5</v>
      </c>
      <c r="B6" s="4">
        <f t="shared" si="0"/>
        <v>415</v>
      </c>
      <c r="C6" s="4">
        <f t="shared" si="1"/>
        <v>498</v>
      </c>
      <c r="D6" s="4">
        <f t="shared" si="2"/>
        <v>597.6</v>
      </c>
      <c r="E6" s="5">
        <f t="shared" si="3"/>
        <v>9500000</v>
      </c>
      <c r="F6" s="73">
        <f t="shared" si="4"/>
        <v>22892</v>
      </c>
      <c r="G6" s="73">
        <f t="shared" si="5"/>
        <v>19076</v>
      </c>
      <c r="H6" s="73">
        <f t="shared" si="6"/>
        <v>15897</v>
      </c>
      <c r="I6" s="73">
        <f t="shared" si="7"/>
        <v>0</v>
      </c>
      <c r="J6" s="73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415</v>
      </c>
      <c r="R6" s="74">
        <v>9500000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ref="Q5:Q10" si="10">P7/1.2</f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 t="s">
        <v>87</v>
      </c>
      <c r="F28" s="52" t="s">
        <v>83</v>
      </c>
      <c r="G28" s="52">
        <v>405</v>
      </c>
    </row>
    <row r="29" spans="1:19" s="10" customFormat="1" x14ac:dyDescent="0.25">
      <c r="C29" s="67" t="s">
        <v>1</v>
      </c>
      <c r="D29" s="67">
        <v>8000000</v>
      </c>
      <c r="F29" s="52" t="s">
        <v>71</v>
      </c>
      <c r="G29" s="52">
        <v>445</v>
      </c>
      <c r="H29" s="10">
        <f>G29/G28</f>
        <v>1.0987654320987654</v>
      </c>
    </row>
    <row r="30" spans="1:19" s="10" customFormat="1" x14ac:dyDescent="0.25">
      <c r="F30" s="52" t="s">
        <v>72</v>
      </c>
      <c r="G30" s="52"/>
    </row>
    <row r="31" spans="1:19" s="10" customFormat="1" x14ac:dyDescent="0.25">
      <c r="C31" s="70"/>
      <c r="D31" s="70"/>
      <c r="F31" s="70" t="s">
        <v>73</v>
      </c>
      <c r="G31" s="70">
        <f>G29*G30</f>
        <v>0</v>
      </c>
      <c r="H31" s="10">
        <f>G31/D29</f>
        <v>0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S5" sqref="S5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2024-09-30T10:20:21Z</dcterms:modified>
</cp:coreProperties>
</file>