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M\T M C Branch Thane\Ravindra Narayan Karanjkar\"/>
    </mc:Choice>
  </mc:AlternateContent>
  <xr:revisionPtr revIDLastSave="0" documentId="13_ncr:1_{E5614240-B8C6-4651-9C39-E3EB5545166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0" i="4" l="1"/>
  <c r="I27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Q6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<sst xmlns="http://schemas.openxmlformats.org/spreadsheetml/2006/main" count="29" uniqueCount="26">
  <si>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</si>
  <si>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</si>
  <si>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</si>
  <si>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</si>
  <si>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</si>
  <si>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</si>
  <si>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</si>
  <si>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</si>
  <si>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</si>
  <si>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</si>
  <si>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</si>
  <si>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</si>
  <si>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</si>
  <si>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 Flat No. 704, 7th Floor, Priyadarshini Co.-Op. Hsg. Soc. Ltd., Ram Ganesh Gadkari Path, Village - Panchpakhadi, Taluka - Thane</t>
  </si>
  <si>
    <t>ca</t>
  </si>
  <si>
    <t>1 mechanical parking</t>
  </si>
  <si>
    <t>agreement - 06.09.24</t>
  </si>
  <si>
    <t>av</t>
  </si>
  <si>
    <t>sd</t>
  </si>
  <si>
    <t>rd</t>
  </si>
  <si>
    <t>rate</t>
  </si>
  <si>
    <t>fmv</t>
  </si>
  <si>
    <t>oc -2022</t>
  </si>
  <si>
    <t>16.07.24</t>
  </si>
  <si>
    <t>22.02.24</t>
  </si>
  <si>
    <t>17.06.22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</si>
</sst>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43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F931B1-DAF2-4AEA-83E3-BA2DB2F4C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7628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419100</xdr:colOff>
      <xdr:row>46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1A8214-E575-48A2-AF80-778627B491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097500" cy="7762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419100</xdr:colOff>
      <xdr:row>39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CC2A47-8A3E-4731-A5B8-DD59D649CF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97500" cy="74104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656D50-6D88-40CF-854B-6D5ADB9FBC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716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E27" sqref="E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925</v>
      </c>
      <c r="C2" s="4">
        <f>B2*1.2</f>
        <v>1110</v>
      </c>
      <c r="D2" s="4">
        <f t="shared" ref="D2:D13" si="2">C2*1.2</f>
        <v>1332</v>
      </c>
      <c r="E2" s="5">
        <f t="shared" ref="E2:E13" si="3">R2</f>
        <v>14000000</v>
      </c>
      <c r="F2" s="10">
        <f t="shared" ref="F2:F13" si="4">ROUND((E2/B2),0)</f>
        <v>15135</v>
      </c>
      <c r="G2" s="10">
        <f t="shared" ref="G2:G13" si="5">ROUND((E2/C2),0)</f>
        <v>12613</v>
      </c>
      <c r="H2" s="10">
        <f t="shared" ref="H2:H13" si="6">ROUND((E2/D2),0)</f>
        <v>10511</v>
      </c>
      <c r="I2" s="4" t="e">
        <f>#REF!</f>
        <v>#REF!</v>
      </c>
      <c r="J2" s="4" t="str">
        <f t="shared" ref="J2:J13" si="7">S2</f>
        <v>16.07.24</v>
      </c>
      <c r="O2">
        <v>0</v>
      </c>
      <c r="P2">
        <f t="shared" ref="P2:P12" si="8">O2/1.2</f>
        <v>0</v>
      </c>
      <c r="Q2">
        <v>925</v>
      </c>
      <c r="R2" s="2">
        <v>14000000</v>
      </c>
      <c r="S2" s="8" t="s">
        <v>23</v>
      </c>
      <c r="T2" s="8"/>
    </row>
    <row r="3" spans="1:20" x14ac:dyDescent="0.25">
      <c r="A3" s="4">
        <f t="shared" si="0"/>
        <v>0</v>
      </c>
      <c r="B3" s="4">
        <f t="shared" si="1"/>
        <v>740</v>
      </c>
      <c r="C3" s="4">
        <f t="shared" ref="C3:C15" si="9">B3*1.2</f>
        <v>888</v>
      </c>
      <c r="D3" s="4">
        <f t="shared" si="2"/>
        <v>1065.5999999999999</v>
      </c>
      <c r="E3" s="5">
        <f t="shared" si="3"/>
        <v>15500000</v>
      </c>
      <c r="F3" s="10">
        <f t="shared" si="4"/>
        <v>20946</v>
      </c>
      <c r="G3" s="10">
        <f t="shared" si="5"/>
        <v>17455</v>
      </c>
      <c r="H3" s="10">
        <f t="shared" si="6"/>
        <v>14546</v>
      </c>
      <c r="I3" s="4" t="e">
        <f>#REF!</f>
        <v>#REF!</v>
      </c>
      <c r="J3" s="4" t="str">
        <f t="shared" si="7"/>
        <v>22.02.24</v>
      </c>
      <c r="O3">
        <v>0</v>
      </c>
      <c r="P3">
        <f t="shared" si="8"/>
        <v>0</v>
      </c>
      <c r="Q3">
        <v>740</v>
      </c>
      <c r="R3" s="2">
        <v>15500000</v>
      </c>
      <c r="S3" s="8" t="s">
        <v>24</v>
      </c>
      <c r="T3" s="8"/>
    </row>
    <row r="4" spans="1:20" x14ac:dyDescent="0.25">
      <c r="A4" s="4">
        <f t="shared" si="0"/>
        <v>0</v>
      </c>
      <c r="B4" s="4">
        <f t="shared" si="1"/>
        <v>740</v>
      </c>
      <c r="C4" s="4">
        <f t="shared" si="9"/>
        <v>888</v>
      </c>
      <c r="D4" s="4">
        <f t="shared" si="2"/>
        <v>1065.5999999999999</v>
      </c>
      <c r="E4" s="5">
        <f t="shared" si="3"/>
        <v>15000000</v>
      </c>
      <c r="F4" s="10">
        <f t="shared" si="4"/>
        <v>20270</v>
      </c>
      <c r="G4" s="10">
        <f t="shared" si="5"/>
        <v>16892</v>
      </c>
      <c r="H4" s="10">
        <f t="shared" si="6"/>
        <v>14077</v>
      </c>
      <c r="I4" s="4" t="e">
        <f>#REF!</f>
        <v>#REF!</v>
      </c>
      <c r="J4" s="4" t="str">
        <f t="shared" si="7"/>
        <v>17.06.22</v>
      </c>
      <c r="O4">
        <v>0</v>
      </c>
      <c r="P4">
        <f t="shared" si="8"/>
        <v>0</v>
      </c>
      <c r="Q4">
        <v>740</v>
      </c>
      <c r="R4" s="2">
        <v>15000000</v>
      </c>
      <c r="S4" s="8" t="s">
        <v>25</v>
      </c>
      <c r="T4" s="8"/>
    </row>
    <row r="5" spans="1:20" x14ac:dyDescent="0.25">
      <c r="A5" s="4">
        <f t="shared" si="0"/>
        <v>0</v>
      </c>
      <c r="B5" s="4">
        <f t="shared" si="1"/>
        <v>632</v>
      </c>
      <c r="C5" s="4">
        <f t="shared" si="9"/>
        <v>758.4</v>
      </c>
      <c r="D5" s="4">
        <f t="shared" si="2"/>
        <v>910.07999999999993</v>
      </c>
      <c r="E5" s="5">
        <f t="shared" si="3"/>
        <v>19100000</v>
      </c>
      <c r="F5" s="15">
        <f t="shared" si="4"/>
        <v>30222</v>
      </c>
      <c r="G5" s="15">
        <f t="shared" si="5"/>
        <v>25185</v>
      </c>
      <c r="H5" s="10">
        <f t="shared" si="6"/>
        <v>20987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632</v>
      </c>
      <c r="R5" s="2">
        <v>19100000</v>
      </c>
      <c r="S5" s="8"/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5" t="e">
        <f t="shared" si="4"/>
        <v>#DIV/0!</v>
      </c>
      <c r="G6" s="15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ref="Q2:Q12" si="10">P6/1.2</f>
        <v>0</v>
      </c>
      <c r="R6" s="2">
        <v>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5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14</v>
      </c>
      <c r="H18">
        <v>743</v>
      </c>
      <c r="I18" t="s">
        <v>15</v>
      </c>
    </row>
    <row r="19" spans="7:24" x14ac:dyDescent="0.25">
      <c r="G19" t="s">
        <v>20</v>
      </c>
      <c r="H19">
        <v>22000</v>
      </c>
    </row>
    <row r="20" spans="7:24" x14ac:dyDescent="0.25">
      <c r="G20" t="s">
        <v>21</v>
      </c>
      <c r="H20">
        <f>H19*H18</f>
        <v>16346000</v>
      </c>
    </row>
    <row r="22" spans="7:24" x14ac:dyDescent="0.25">
      <c r="G22" s="6"/>
      <c r="H22" s="6"/>
    </row>
    <row r="23" spans="7:24" x14ac:dyDescent="0.25">
      <c r="H23" t="s">
        <v>16</v>
      </c>
      <c r="J23" t="s">
        <v>22</v>
      </c>
    </row>
    <row r="24" spans="7:24" x14ac:dyDescent="0.25">
      <c r="H24" t="s">
        <v>17</v>
      </c>
      <c r="I24">
        <v>9000000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H25" t="s">
        <v>18</v>
      </c>
      <c r="I25">
        <v>763665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19</v>
      </c>
      <c r="I26">
        <v>30000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I27">
        <f>SUM(I24:I26)</f>
        <v>9793665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3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2024-09-28T08:47:55Z</dcterms:modified>
</cp:coreProperties>
</file>