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ILIP K MALANI - SBI\"/>
    </mc:Choice>
  </mc:AlternateContent>
  <xr:revisionPtr revIDLastSave="0" documentId="13_ncr:1_{233733D1-06E9-4AD6-A682-4C90FA6B2E4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5" i="4" l="1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<sst xmlns="http://schemas.openxmlformats.org/spreadsheetml/2006/main" count="49" uniqueCount="43">
  <si>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</si>
  <si>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</si>
  <si>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</si>
  <si>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</si>
  <si>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</si>
  <si>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</si>
  <si>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</si>
  <si>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</si>
  <si>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</si>
  <si>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</si>
  <si>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</si>
  <si>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</si>
  <si>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</si>
  <si>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</si>
  <si>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</si>
  <si>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</si>
  <si>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</si>
  <si>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</si>
  <si>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</si>
  <si>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</si>
  <si>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</si>
  <si>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</si>
  <si>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</si>
  <si>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</si>
  <si>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</si>
  <si>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</si>
  <si>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</si>
  <si>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</si>
  <si>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</si>
  <si>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</si>
  <si>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</si>
  <si>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</si>
  <si>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</si>
  <si>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</si>
  <si>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</si>
  <si>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</si>
  <si>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</si>
  <si>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</si>
  <si>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</si>
  <si>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</si>
  <si>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Navsari )  - DILIP K MALANI / MANISHA D MALANI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</si>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</sst>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354176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859E7-CADB-464C-B5FA-1E02FC32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46176" cy="84022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363702</xdr:colOff>
      <xdr:row>50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00B2F9-FEB4-4FBA-A10A-75A16303F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55702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372463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D4184-F7A1-4A2C-A8DF-A6569F99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78063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353410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C62EF-C5AB-44C5-927C-A272B8CD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59010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277199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B96D1-374C-4F2D-B9B7-51D0ABE03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982799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T24" sqref="T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650</v>
      </c>
      <c r="C16" s="45">
        <f>B16*1.2</f>
        <v>780</v>
      </c>
      <c r="D16" s="45">
        <f t="shared" ref="D16:D28" si="34">C16*1.2</f>
        <v>936</v>
      </c>
      <c r="E16" s="46">
        <f t="shared" ref="E16:E28" si="35">R16</f>
        <v>13200000</v>
      </c>
      <c r="F16" s="45">
        <f t="shared" ref="F16:F28" si="36">ROUND((E16/B16),0)</f>
        <v>20308</v>
      </c>
      <c r="G16" s="45">
        <f t="shared" ref="G16:G28" si="37">ROUND((E16/C16),0)</f>
        <v>16923</v>
      </c>
      <c r="H16" s="45">
        <f t="shared" ref="H16:H28" si="38">ROUND((E16/D16),0)</f>
        <v>14103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650</v>
      </c>
      <c r="R16" s="48">
        <v>13200000</v>
      </c>
    </row>
    <row r="17" spans="1:24" s="47" customFormat="1" x14ac:dyDescent="0.25">
      <c r="A17" s="45">
        <f t="shared" si="32"/>
        <v>0</v>
      </c>
      <c r="B17" s="45">
        <f t="shared" si="33"/>
        <v>650</v>
      </c>
      <c r="C17" s="45">
        <f t="shared" ref="C17:C28" si="41">B17*1.2</f>
        <v>780</v>
      </c>
      <c r="D17" s="45">
        <f t="shared" si="34"/>
        <v>936</v>
      </c>
      <c r="E17" s="46">
        <f t="shared" si="35"/>
        <v>11500000</v>
      </c>
      <c r="F17" s="45">
        <f t="shared" si="36"/>
        <v>17692</v>
      </c>
      <c r="G17" s="45">
        <f t="shared" si="37"/>
        <v>14744</v>
      </c>
      <c r="H17" s="45">
        <f t="shared" si="38"/>
        <v>12286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650</v>
      </c>
      <c r="R17" s="48">
        <v>11500000</v>
      </c>
    </row>
    <row r="18" spans="1:24" x14ac:dyDescent="0.25">
      <c r="A18" s="4">
        <f t="shared" si="32"/>
        <v>0</v>
      </c>
      <c r="B18" s="4">
        <f t="shared" si="33"/>
        <v>650</v>
      </c>
      <c r="C18" s="4">
        <f t="shared" si="41"/>
        <v>780</v>
      </c>
      <c r="D18" s="4">
        <f t="shared" si="34"/>
        <v>936</v>
      </c>
      <c r="E18" s="5">
        <f t="shared" si="35"/>
        <v>12300000</v>
      </c>
      <c r="F18" s="9">
        <f t="shared" si="36"/>
        <v>18923</v>
      </c>
      <c r="G18" s="9">
        <f t="shared" si="37"/>
        <v>15769</v>
      </c>
      <c r="H18" s="9">
        <f t="shared" si="38"/>
        <v>13141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650</v>
      </c>
      <c r="R18" s="2">
        <v>12300000</v>
      </c>
    </row>
    <row r="19" spans="1:24" x14ac:dyDescent="0.25">
      <c r="A19" s="4">
        <f t="shared" si="32"/>
        <v>0</v>
      </c>
      <c r="B19" s="4">
        <f t="shared" si="33"/>
        <v>452</v>
      </c>
      <c r="C19" s="4">
        <f t="shared" si="41"/>
        <v>542.4</v>
      </c>
      <c r="D19" s="4">
        <f t="shared" si="34"/>
        <v>650.88</v>
      </c>
      <c r="E19" s="5">
        <f t="shared" si="35"/>
        <v>8500000</v>
      </c>
      <c r="F19" s="9">
        <f t="shared" si="36"/>
        <v>18805</v>
      </c>
      <c r="G19" s="9">
        <f t="shared" si="37"/>
        <v>15671</v>
      </c>
      <c r="H19" s="9">
        <f t="shared" si="38"/>
        <v>13059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452</v>
      </c>
      <c r="R19" s="2">
        <v>8500000</v>
      </c>
    </row>
    <row r="20" spans="1:24" s="47" customFormat="1" x14ac:dyDescent="0.25">
      <c r="A20" s="45">
        <f t="shared" si="32"/>
        <v>0</v>
      </c>
      <c r="B20" s="45">
        <f t="shared" si="33"/>
        <v>410</v>
      </c>
      <c r="C20" s="45">
        <f t="shared" si="41"/>
        <v>492</v>
      </c>
      <c r="D20" s="45">
        <f t="shared" si="34"/>
        <v>590.4</v>
      </c>
      <c r="E20" s="46">
        <f t="shared" si="35"/>
        <v>8800000</v>
      </c>
      <c r="F20" s="45">
        <f t="shared" si="36"/>
        <v>21463</v>
      </c>
      <c r="G20" s="45">
        <f t="shared" si="37"/>
        <v>17886</v>
      </c>
      <c r="H20" s="45">
        <f t="shared" si="38"/>
        <v>14905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410</v>
      </c>
      <c r="R20" s="48">
        <v>8800000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15800</v>
      </c>
      <c r="X31" s="22"/>
    </row>
    <row r="32" spans="1:24" ht="15.75" x14ac:dyDescent="0.25">
      <c r="E32" t="s">
        <v>41</v>
      </c>
      <c r="F32" s="7">
        <v>60.85</v>
      </c>
      <c r="G32" s="6">
        <f>F32*10.764</f>
        <v>654.98939999999993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6:25" ht="15.75" x14ac:dyDescent="0.25">
      <c r="F34" s="7">
        <v>63.93</v>
      </c>
      <c r="G34" s="6">
        <f>F34*10.764</f>
        <v>688.14251999999999</v>
      </c>
      <c r="S34" s="10"/>
      <c r="T34" s="10"/>
      <c r="U34" s="17" t="s">
        <v>18</v>
      </c>
      <c r="V34" s="23"/>
      <c r="W34" s="24">
        <f>W35-W33</f>
        <v>64</v>
      </c>
      <c r="X34" s="41">
        <v>2028</v>
      </c>
      <c r="Y34" t="s">
        <v>42</v>
      </c>
    </row>
    <row r="35" spans="6:25" ht="15.75" x14ac:dyDescent="0.25">
      <c r="G35">
        <f>G34/G32</f>
        <v>1.0506162695152015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-6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15800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18300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655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11986500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W45*0.98</f>
        <v>11746770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9589200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1637500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24971.875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4" sqref="Q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20" sqref="O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2024-09-28T10:32:06Z</dcterms:modified>
</cp:coreProperties>
</file>