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/>
  <c r="B2" s="1"/>
  <c r="C2" s="1"/>
  <c r="D2" s="1"/>
  <c r="P3"/>
  <c r="J3"/>
  <c r="I3"/>
  <c r="E3"/>
  <c r="B3"/>
  <c r="C3" s="1"/>
  <c r="D3" s="1"/>
  <c r="A3"/>
  <c r="J2"/>
  <c r="I2"/>
  <c r="E2"/>
  <c r="A2"/>
  <c r="E17" i="25"/>
  <c r="G2" i="4" l="1"/>
  <c r="G3"/>
  <c r="H3"/>
  <c r="F2"/>
  <c r="F3"/>
  <c r="H2"/>
  <c r="P5"/>
  <c r="Q5" s="1"/>
  <c r="B5" s="1"/>
  <c r="J5"/>
  <c r="I5"/>
  <c r="E5"/>
  <c r="A5"/>
  <c r="P4"/>
  <c r="Q4" s="1"/>
  <c r="B4" s="1"/>
  <c r="J4"/>
  <c r="I4"/>
  <c r="E4"/>
  <c r="A4"/>
  <c r="N8" i="24"/>
  <c r="N7"/>
  <c r="N6"/>
  <c r="N5"/>
  <c r="F5" i="4" l="1"/>
  <c r="C5"/>
  <c r="F4"/>
  <c r="C4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4" i="4" l="1"/>
  <c r="D4"/>
  <c r="H4" s="1"/>
  <c r="D5"/>
  <c r="H5" s="1"/>
  <c r="G5"/>
  <c r="D9" i="25"/>
  <c r="C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<sst xmlns="http://schemas.openxmlformats.org/spreadsheetml/2006/main" count="133" uniqueCount="100">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</sst>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9</xdr:col>
      <xdr:colOff>485775</xdr:colOff>
      <xdr:row>31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33350"/>
          <a:ext cx="5753100" cy="57721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278423</xdr:colOff>
      <xdr:row>0</xdr:row>
      <xdr:rowOff>51289</xdr:rowOff>
    </xdr:from>
    <xdr:to>
      <xdr:col>9</xdr:col>
      <xdr:colOff>545123</xdr:colOff>
      <xdr:row>30</xdr:row>
      <xdr:rowOff>165589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8423" y="51289"/>
          <a:ext cx="5739912" cy="58293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6</xdr:row>
      <xdr:rowOff>0</xdr:rowOff>
    </xdr:from>
    <xdr:to>
      <xdr:col>16</xdr:col>
      <xdr:colOff>238125</xdr:colOff>
      <xdr:row>37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"/>
          <a:ext cx="9610725" cy="60007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15400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20381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35781</v>
      </c>
      <c r="D10" s="56" t="s">
        <v>61</v>
      </c>
      <c r="E10" s="57">
        <v>15400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>
        <v>989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15230600</v>
      </c>
      <c r="D17" s="71"/>
      <c r="E17" s="71">
        <f>E15*2000</f>
        <v>1978000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3770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989</v>
      </c>
      <c r="D18" s="72"/>
      <c r="E18" s="73"/>
      <c r="F18" s="74"/>
      <c r="G18" s="74"/>
    </row>
    <row r="19" spans="1:7">
      <c r="A19" s="15"/>
      <c r="B19" s="6"/>
      <c r="C19" s="29">
        <f>C18*C16</f>
        <v>3728530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2833682.8000000003</v>
      </c>
      <c r="C20" s="30">
        <f>C19*95%</f>
        <v>3542103.5</v>
      </c>
      <c r="D20" s="74" t="s">
        <v>24</v>
      </c>
      <c r="E20" s="30">
        <f>C20*90%</f>
        <v>3187893.15</v>
      </c>
      <c r="F20" s="74" t="s">
        <v>24</v>
      </c>
      <c r="G20" s="74"/>
    </row>
    <row r="21" spans="1:7">
      <c r="A21" s="15"/>
      <c r="C21" s="30">
        <f>C19*80%</f>
        <v>2982824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1978000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7767.770833333333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1000</v>
      </c>
      <c r="C2" s="4">
        <f t="shared" ref="C2:C3" si="0">B2*1.2</f>
        <v>1200</v>
      </c>
      <c r="D2" s="4">
        <f t="shared" ref="D2:D3" si="1">C2*1.2</f>
        <v>1440</v>
      </c>
      <c r="E2" s="5">
        <f>R2</f>
        <v>4000000</v>
      </c>
      <c r="F2" s="4">
        <f>ROUND((E2/B2),0)</f>
        <v>4000</v>
      </c>
      <c r="G2" s="4">
        <f>ROUND((E2/C2),0)</f>
        <v>3333</v>
      </c>
      <c r="H2" s="4">
        <f>ROUND((E2/D2),0)</f>
        <v>2778</v>
      </c>
      <c r="I2" s="4">
        <f t="shared" ref="I2:I3" si="2">T12</f>
        <v>0</v>
      </c>
      <c r="J2" s="4">
        <f t="shared" ref="J2:J3" si="3">U12</f>
        <v>0</v>
      </c>
      <c r="K2" s="71"/>
      <c r="L2" s="71"/>
      <c r="M2" s="71"/>
      <c r="N2" s="71"/>
      <c r="O2" s="71">
        <v>0</v>
      </c>
      <c r="P2" s="71">
        <v>1200</v>
      </c>
      <c r="Q2" s="71">
        <f t="shared" ref="Q2:Q3" si="4">P2/1.2</f>
        <v>1000</v>
      </c>
      <c r="R2" s="2">
        <v>4000000</v>
      </c>
      <c r="S2" s="2"/>
      <c r="T2" s="2"/>
      <c r="AA2" s="65"/>
    </row>
    <row r="3" spans="1:35">
      <c r="A3" s="4">
        <f>N3</f>
        <v>0</v>
      </c>
      <c r="B3" s="4">
        <f>Q3</f>
        <v>975</v>
      </c>
      <c r="C3" s="4">
        <f t="shared" si="0"/>
        <v>1170</v>
      </c>
      <c r="D3" s="4">
        <f t="shared" si="1"/>
        <v>1404</v>
      </c>
      <c r="E3" s="5">
        <f>R3</f>
        <v>5300000</v>
      </c>
      <c r="F3" s="4">
        <f>ROUND((E3/B3),0)</f>
        <v>5436</v>
      </c>
      <c r="G3" s="4">
        <f>ROUND((E3/C3),0)</f>
        <v>4530</v>
      </c>
      <c r="H3" s="4">
        <f>ROUND((E3/D3),0)</f>
        <v>3775</v>
      </c>
      <c r="I3" s="4">
        <f t="shared" si="2"/>
        <v>0</v>
      </c>
      <c r="J3" s="4">
        <f t="shared" si="3"/>
        <v>0</v>
      </c>
      <c r="K3" s="71"/>
      <c r="L3" s="71"/>
      <c r="M3" s="71"/>
      <c r="N3" s="71"/>
      <c r="O3" s="71">
        <v>0</v>
      </c>
      <c r="P3" s="71">
        <f t="shared" ref="P2:P3" si="5">O3/1.2</f>
        <v>0</v>
      </c>
      <c r="Q3" s="71">
        <v>975</v>
      </c>
      <c r="R3" s="2">
        <v>5300000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ref="C2:D5" si="6">B4*1.2</f>
        <v>0</v>
      </c>
      <c r="D4" s="4">
        <f t="shared" si="6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ref="I2:J5" si="7">T14</f>
        <v>0</v>
      </c>
      <c r="J4" s="4">
        <f t="shared" si="7"/>
        <v>0</v>
      </c>
      <c r="K4" s="71"/>
      <c r="L4" s="71"/>
      <c r="M4" s="71"/>
      <c r="N4" s="71"/>
      <c r="O4" s="71">
        <v>0</v>
      </c>
      <c r="P4" s="71">
        <f t="shared" ref="P2:Q5" si="8">O4/1.2</f>
        <v>0</v>
      </c>
      <c r="Q4" s="71">
        <f t="shared" si="8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6"/>
        <v>0</v>
      </c>
      <c r="D5" s="4">
        <f t="shared" si="6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7"/>
        <v>0</v>
      </c>
      <c r="J5" s="4">
        <f t="shared" si="7"/>
        <v>0</v>
      </c>
      <c r="K5" s="71"/>
      <c r="L5" s="71"/>
      <c r="M5" s="71"/>
      <c r="N5" s="71"/>
      <c r="O5" s="71">
        <v>0</v>
      </c>
      <c r="P5" s="71">
        <f t="shared" si="8"/>
        <v>0</v>
      </c>
      <c r="Q5" s="71">
        <f t="shared" si="8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3" sqref="F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6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2024-09-27T07:08:47Z</dcterms:modified>
</cp:coreProperties>
</file>