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347E852-F676-4CFE-B3CD-2B8E35E5ED6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1" l="1"/>
  <c r="D34" i="1"/>
  <c r="H34" i="1"/>
  <c r="C33" i="1"/>
  <c r="C32" i="1"/>
  <c r="C31" i="1"/>
  <c r="C29" i="1"/>
  <c r="C27" i="1"/>
  <c r="G34" i="1"/>
  <c r="B20" i="1" l="1"/>
  <c r="G6" i="1"/>
  <c r="G33" i="1" l="1"/>
  <c r="H33" i="1"/>
  <c r="G30" i="1" l="1"/>
  <c r="I34" i="1" l="1"/>
  <c r="I33" i="1"/>
  <c r="H32" i="1" l="1"/>
  <c r="G32" i="1"/>
  <c r="I31" i="1" l="1"/>
  <c r="H31" i="1"/>
  <c r="G31" i="1"/>
  <c r="H29" i="1"/>
  <c r="G29" i="1"/>
  <c r="G27" i="1"/>
  <c r="H27" i="1"/>
  <c r="J31" i="1" l="1"/>
  <c r="J30" i="1"/>
  <c r="E70" i="1"/>
  <c r="E71" i="1" s="1"/>
  <c r="B8" i="1" l="1"/>
  <c r="J27" i="1" l="1"/>
  <c r="J32" i="1"/>
  <c r="I32" i="1" l="1"/>
  <c r="I27" i="1" l="1"/>
  <c r="I28" i="1" l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  <c r="G28" i="1"/>
  <c r="D28" i="1"/>
  <c r="J28" i="1" s="1"/>
  <c r="H28" i="1" l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<sst xmlns="http://schemas.openxmlformats.org/spreadsheetml/2006/main" count="32" uniqueCount="31">
  <si>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</si>
  <si>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</si>
  <si>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</si>
  <si>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</si>
  <si>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</si>
  <si>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</si>
  <si>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</si>
  <si>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</si>
  <si>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</si>
  <si>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</si>
  <si>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</si>
  <si>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</si>
  <si>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</si>
  <si>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</si>
  <si>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</si>
  <si>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</si>
  <si>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</si>
  <si>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</si>
  <si>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</si>
  <si>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</si>
  <si>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</si>
  <si>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</si>
  <si>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</si>
  <si>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</si>
  <si>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</si>
  <si>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 xml:space="preserve">Flat No. </t>
  </si>
  <si>
    <t>Built up</t>
  </si>
  <si>
    <t>DV</t>
  </si>
  <si>
    <t>Measurement carpet</t>
  </si>
  <si>
    <t>Total Value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</si>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</sst>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8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  <xf numFmtId="0" fontId="0" fillId="0" borderId="0" xfId="0" applyFill="1"/>
    <xf numFmtId="0" fontId="7" fillId="0" borderId="0" xfId="0" applyFont="1" applyFill="1"/>
    <xf numFmtId="43" fontId="0" fillId="0" borderId="0" xfId="0" applyNumberForma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37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8D9AA7-A640-45AC-8F98-0653AE02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10664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44</xdr:row>
      <xdr:rowOff>134539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B039D8-4918-44AC-B529-2F3E32EB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E3829-CB31-4DBF-90D5-ECA0B29F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125959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571500</xdr:colOff>
      <xdr:row>0</xdr:row>
      <xdr:rowOff>0</xdr:rowOff>
    </xdr:from>
    <xdr:to>
      <xdr:col>29</xdr:col>
      <xdr:colOff>210776</xdr:colOff>
      <xdr:row>43</xdr:row>
      <xdr:rowOff>77354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17DB6A-E989-489A-9E9E-D953EB9B4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05900" y="0"/>
          <a:ext cx="8783276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1"/>
  <sheetViews>
    <sheetView tabSelected="1" zoomScaleNormal="100"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49" t="s">
        <v>25</v>
      </c>
      <c r="B2" s="50"/>
      <c r="C2" s="50"/>
      <c r="D2" s="40"/>
      <c r="E2" s="18"/>
      <c r="F2" t="s">
        <v>13</v>
      </c>
      <c r="I2" s="5"/>
      <c r="L2" s="4"/>
      <c r="O2" s="5"/>
    </row>
    <row r="3" spans="1:15" ht="16.5" x14ac:dyDescent="0.3">
      <c r="A3" s="49" t="s">
        <v>0</v>
      </c>
      <c r="B3" s="51">
        <v>19000</v>
      </c>
      <c r="C3" s="51"/>
      <c r="D3" s="44"/>
      <c r="E3" s="14"/>
      <c r="F3" s="4">
        <v>2006</v>
      </c>
      <c r="G3" s="6">
        <v>2024</v>
      </c>
      <c r="H3" s="7">
        <f>G3-F3</f>
        <v>18</v>
      </c>
      <c r="I3" s="5"/>
      <c r="L3" s="4"/>
      <c r="M3" s="6"/>
      <c r="N3" s="7"/>
      <c r="O3" s="5"/>
    </row>
    <row r="4" spans="1:15" ht="33" x14ac:dyDescent="0.3">
      <c r="A4" s="31" t="s">
        <v>1</v>
      </c>
      <c r="B4" s="51">
        <v>3000</v>
      </c>
      <c r="C4" s="51"/>
      <c r="D4" s="44"/>
      <c r="E4" s="14"/>
      <c r="F4" s="8"/>
      <c r="G4" s="6"/>
      <c r="H4" s="7"/>
      <c r="I4" s="5"/>
      <c r="L4" s="8"/>
      <c r="M4" s="6"/>
      <c r="N4" s="7"/>
      <c r="O4" s="5"/>
    </row>
    <row r="5" spans="1:15" ht="16.5" x14ac:dyDescent="0.3">
      <c r="A5" s="49" t="s">
        <v>2</v>
      </c>
      <c r="B5" s="51">
        <f>B3-B4</f>
        <v>16000</v>
      </c>
      <c r="C5" s="41"/>
      <c r="D5" s="44"/>
      <c r="F5" t="s">
        <v>24</v>
      </c>
      <c r="G5" s="30" t="s">
        <v>26</v>
      </c>
      <c r="H5" s="22"/>
      <c r="I5" s="5"/>
      <c r="L5" s="4"/>
      <c r="M5" s="6"/>
      <c r="N5" s="7"/>
      <c r="O5" s="5"/>
    </row>
    <row r="6" spans="1:15" ht="16.5" x14ac:dyDescent="0.3">
      <c r="A6" s="49" t="s">
        <v>3</v>
      </c>
      <c r="B6" s="51">
        <f>B4</f>
        <v>3000</v>
      </c>
      <c r="C6" s="51"/>
      <c r="D6" s="44"/>
      <c r="E6" s="14"/>
      <c r="F6" s="65">
        <f>G6/1.2</f>
        <v>395.12849999999997</v>
      </c>
      <c r="G6" s="30">
        <f>44.05*10.764</f>
        <v>474.15419999999995</v>
      </c>
      <c r="H6" s="22"/>
      <c r="I6" s="36"/>
      <c r="J6" s="26"/>
      <c r="L6" s="4"/>
      <c r="M6" s="6"/>
      <c r="N6" s="7"/>
      <c r="O6" s="5"/>
    </row>
    <row r="7" spans="1:15" ht="16.5" x14ac:dyDescent="0.3">
      <c r="A7" s="49" t="s">
        <v>4</v>
      </c>
      <c r="B7" s="52">
        <v>18</v>
      </c>
      <c r="C7" s="52"/>
      <c r="D7" s="35"/>
      <c r="F7" s="14"/>
      <c r="G7" s="30"/>
      <c r="H7" s="22"/>
      <c r="I7" s="36"/>
      <c r="J7" s="26"/>
      <c r="L7" s="4"/>
      <c r="M7" s="9"/>
      <c r="N7" s="10"/>
      <c r="O7" s="5"/>
    </row>
    <row r="8" spans="1:15" ht="16.5" x14ac:dyDescent="0.3">
      <c r="A8" s="49" t="s">
        <v>5</v>
      </c>
      <c r="B8" s="52">
        <f>B9-B7</f>
        <v>42</v>
      </c>
      <c r="C8" s="52"/>
      <c r="D8" s="35"/>
      <c r="F8" s="14"/>
      <c r="G8" s="34"/>
      <c r="H8" s="38"/>
      <c r="I8" s="19"/>
      <c r="J8" s="26"/>
      <c r="L8" s="4"/>
      <c r="M8" s="9"/>
      <c r="N8" s="10"/>
      <c r="O8" s="5"/>
    </row>
    <row r="9" spans="1:15" ht="16.5" x14ac:dyDescent="0.3">
      <c r="A9" s="49" t="s">
        <v>6</v>
      </c>
      <c r="B9" s="52">
        <v>60</v>
      </c>
      <c r="C9" s="52"/>
      <c r="D9" s="35"/>
      <c r="F9" s="26"/>
      <c r="G9" s="32"/>
      <c r="H9" s="37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2">
        <f>90*B7/B9</f>
        <v>27</v>
      </c>
      <c r="C10" s="52"/>
      <c r="D10" s="35"/>
      <c r="F10" s="14"/>
      <c r="G10" s="32"/>
      <c r="H10" s="37"/>
      <c r="I10" s="19"/>
      <c r="J10" s="19"/>
      <c r="K10" s="17"/>
      <c r="L10" s="17"/>
      <c r="M10" s="15"/>
      <c r="N10" s="10"/>
      <c r="O10" s="5"/>
    </row>
    <row r="11" spans="1:15" ht="16.5" x14ac:dyDescent="0.3">
      <c r="A11" s="49"/>
      <c r="B11" s="53">
        <f>B10%</f>
        <v>0.27</v>
      </c>
      <c r="C11" s="53"/>
      <c r="D11" s="45"/>
      <c r="E11" s="42"/>
      <c r="F11" s="14"/>
      <c r="G11" s="32"/>
      <c r="H11" s="39"/>
      <c r="I11" s="19"/>
      <c r="J11" s="19"/>
      <c r="K11" s="17"/>
      <c r="L11" s="17"/>
      <c r="M11" s="15"/>
      <c r="N11" s="11"/>
      <c r="O11" s="5"/>
    </row>
    <row r="12" spans="1:15" ht="16.5" x14ac:dyDescent="0.3">
      <c r="A12" s="49" t="s">
        <v>8</v>
      </c>
      <c r="B12" s="51">
        <f>B6*B11</f>
        <v>810</v>
      </c>
      <c r="C12" s="51"/>
      <c r="D12" s="44"/>
      <c r="E12" s="4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49" t="s">
        <v>9</v>
      </c>
      <c r="B13" s="51">
        <f>B6-B12</f>
        <v>2190</v>
      </c>
      <c r="C13" s="51"/>
      <c r="D13" s="46"/>
      <c r="E13" s="4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49" t="s">
        <v>2</v>
      </c>
      <c r="B14" s="51">
        <f>B5</f>
        <v>16000</v>
      </c>
      <c r="C14" s="51"/>
      <c r="D14" s="44"/>
      <c r="E14" s="14"/>
      <c r="F14" s="17"/>
      <c r="G14" t="s">
        <v>28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9" t="s">
        <v>10</v>
      </c>
      <c r="B15" s="51">
        <f>B14+B13</f>
        <v>18190</v>
      </c>
      <c r="C15" s="51"/>
      <c r="D15" s="44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4" t="s">
        <v>23</v>
      </c>
      <c r="B16" s="55">
        <v>474</v>
      </c>
      <c r="C16" s="55"/>
      <c r="D16" s="35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4" t="s">
        <v>29</v>
      </c>
      <c r="B17" s="56">
        <f>B16*B15</f>
        <v>8622060</v>
      </c>
      <c r="C17" s="56"/>
      <c r="D17" s="47"/>
      <c r="E17" s="14"/>
      <c r="F17" s="26"/>
      <c r="G17" s="14"/>
      <c r="H17" s="13"/>
      <c r="I17" s="12"/>
      <c r="L17" s="57"/>
      <c r="N17" s="13"/>
      <c r="O17" s="58"/>
    </row>
    <row r="18" spans="1:15" ht="16.5" x14ac:dyDescent="0.3">
      <c r="A18" s="54" t="s">
        <v>30</v>
      </c>
      <c r="B18" s="56">
        <f>B17*0.85</f>
        <v>7328751</v>
      </c>
      <c r="C18" s="56"/>
      <c r="D18" s="47"/>
      <c r="E18" s="14"/>
      <c r="F18" s="26"/>
      <c r="G18" s="14"/>
      <c r="H18" s="13"/>
      <c r="I18" s="12"/>
      <c r="L18" s="57"/>
      <c r="N18" s="13"/>
      <c r="O18" s="58"/>
    </row>
    <row r="19" spans="1:15" ht="16.5" x14ac:dyDescent="0.3">
      <c r="A19" s="54" t="s">
        <v>27</v>
      </c>
      <c r="B19" s="56">
        <f>B17*0.7</f>
        <v>6035442</v>
      </c>
      <c r="C19" s="56"/>
      <c r="D19" s="47"/>
      <c r="E19" s="14"/>
      <c r="F19" s="26"/>
      <c r="G19" s="14"/>
      <c r="H19" s="13"/>
      <c r="I19" s="12"/>
      <c r="L19" s="57"/>
      <c r="N19" s="13"/>
      <c r="O19" s="58"/>
    </row>
    <row r="20" spans="1:15" ht="16.5" x14ac:dyDescent="0.3">
      <c r="A20" s="54" t="s">
        <v>12</v>
      </c>
      <c r="B20" s="56">
        <f>B16*B4</f>
        <v>1422000</v>
      </c>
      <c r="C20" s="56"/>
      <c r="D20" s="47"/>
      <c r="E20" s="14"/>
      <c r="F20" s="14"/>
      <c r="G20" s="14"/>
      <c r="I20" s="5"/>
    </row>
    <row r="21" spans="1:15" ht="16.5" x14ac:dyDescent="0.3">
      <c r="A21" s="55" t="s">
        <v>16</v>
      </c>
      <c r="B21" s="56">
        <f>B17*0.03/12</f>
        <v>21555.149999999998</v>
      </c>
      <c r="C21" s="56"/>
      <c r="D21" s="48"/>
      <c r="E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A24" s="59"/>
      <c r="B24" s="60"/>
      <c r="C24" s="60"/>
      <c r="D24" s="59"/>
      <c r="E24" s="59"/>
      <c r="F24" s="61"/>
      <c r="G24" s="59"/>
      <c r="H24" s="59"/>
      <c r="I24" s="59"/>
      <c r="J24" s="59"/>
      <c r="K24" s="59"/>
    </row>
    <row r="25" spans="1:15" x14ac:dyDescent="0.25">
      <c r="A25" s="59"/>
      <c r="B25" s="60"/>
      <c r="C25" s="60"/>
      <c r="D25" s="59" t="s">
        <v>14</v>
      </c>
      <c r="E25" s="59"/>
      <c r="F25" s="59"/>
      <c r="G25" s="59"/>
      <c r="H25" s="59"/>
      <c r="I25" s="59"/>
      <c r="J25" s="59"/>
      <c r="K25" s="59"/>
    </row>
    <row r="26" spans="1:15" x14ac:dyDescent="0.25">
      <c r="A26" s="59"/>
      <c r="B26" s="62" t="s">
        <v>20</v>
      </c>
      <c r="C26" s="62" t="s">
        <v>15</v>
      </c>
      <c r="D26" s="63" t="s">
        <v>21</v>
      </c>
      <c r="E26" s="63" t="s">
        <v>11</v>
      </c>
      <c r="F26" s="63"/>
      <c r="G26" s="63" t="s">
        <v>17</v>
      </c>
      <c r="H26" s="63" t="s">
        <v>18</v>
      </c>
      <c r="I26" s="63" t="s">
        <v>19</v>
      </c>
      <c r="J26" s="63"/>
      <c r="K26" s="59"/>
    </row>
    <row r="27" spans="1:15" ht="17.25" x14ac:dyDescent="0.3">
      <c r="A27" s="59"/>
      <c r="B27" s="62"/>
      <c r="C27" s="62">
        <f>D27/1.2</f>
        <v>479.16666666666669</v>
      </c>
      <c r="D27" s="63">
        <v>575</v>
      </c>
      <c r="E27" s="63">
        <v>8500000</v>
      </c>
      <c r="F27" s="63"/>
      <c r="G27" s="64">
        <f t="shared" ref="G27:G34" si="0">E27/C27</f>
        <v>17739.130434782608</v>
      </c>
      <c r="H27" s="64">
        <f>E27/D27</f>
        <v>14782.608695652174</v>
      </c>
      <c r="I27" s="64" t="e">
        <f t="shared" ref="I27:I33" si="1">F27/B27</f>
        <v>#DIV/0!</v>
      </c>
      <c r="J27" s="63">
        <f>D27/C27</f>
        <v>1.2</v>
      </c>
      <c r="K27" s="29"/>
    </row>
    <row r="28" spans="1:15" ht="17.25" x14ac:dyDescent="0.3">
      <c r="A28" s="59"/>
      <c r="B28" s="62"/>
      <c r="C28" s="62">
        <v>880</v>
      </c>
      <c r="D28" s="63">
        <f>C28*1.2</f>
        <v>1056</v>
      </c>
      <c r="E28" s="63">
        <v>21500000</v>
      </c>
      <c r="F28" s="63"/>
      <c r="G28" s="64">
        <f t="shared" si="0"/>
        <v>24431.81818181818</v>
      </c>
      <c r="H28" s="64">
        <f>E28/D28</f>
        <v>20359.848484848484</v>
      </c>
      <c r="I28" s="64" t="e">
        <f t="shared" si="1"/>
        <v>#DIV/0!</v>
      </c>
      <c r="J28" s="63">
        <f>D28/C28</f>
        <v>1.2</v>
      </c>
      <c r="K28" s="29"/>
    </row>
    <row r="29" spans="1:15" x14ac:dyDescent="0.25">
      <c r="A29" s="59"/>
      <c r="B29" s="62"/>
      <c r="C29" s="62">
        <f>D29/1.2</f>
        <v>416.66666666666669</v>
      </c>
      <c r="D29" s="63">
        <v>500</v>
      </c>
      <c r="E29" s="63">
        <v>8500000</v>
      </c>
      <c r="F29" s="64"/>
      <c r="G29" s="64">
        <f t="shared" si="0"/>
        <v>20400</v>
      </c>
      <c r="H29" s="64">
        <f>E29/D29</f>
        <v>17000</v>
      </c>
      <c r="I29" s="64" t="e">
        <f t="shared" si="1"/>
        <v>#DIV/0!</v>
      </c>
      <c r="J29" s="63"/>
      <c r="K29" s="59"/>
    </row>
    <row r="30" spans="1:15" x14ac:dyDescent="0.25">
      <c r="A30" s="59"/>
      <c r="B30" s="62"/>
      <c r="C30" s="62"/>
      <c r="D30" s="63"/>
      <c r="E30" s="63"/>
      <c r="F30" s="64"/>
      <c r="G30" s="64" t="e">
        <f t="shared" si="0"/>
        <v>#DIV/0!</v>
      </c>
      <c r="H30" s="64">
        <v>0</v>
      </c>
      <c r="I30" s="64" t="e">
        <f t="shared" si="1"/>
        <v>#DIV/0!</v>
      </c>
      <c r="J30" s="63" t="e">
        <f>D30/C30</f>
        <v>#DIV/0!</v>
      </c>
      <c r="K30" s="59"/>
    </row>
    <row r="31" spans="1:15" x14ac:dyDescent="0.25">
      <c r="A31" s="59"/>
      <c r="B31" s="62" t="s">
        <v>22</v>
      </c>
      <c r="C31" s="62">
        <f>D31/1.2</f>
        <v>400</v>
      </c>
      <c r="D31" s="21">
        <v>480</v>
      </c>
      <c r="E31" s="21">
        <v>7500000</v>
      </c>
      <c r="F31" s="64"/>
      <c r="G31" s="64">
        <f t="shared" si="0"/>
        <v>18750</v>
      </c>
      <c r="H31" s="64">
        <f>E31/D31</f>
        <v>15625</v>
      </c>
      <c r="I31" s="64" t="e">
        <f>E31/B31</f>
        <v>#VALUE!</v>
      </c>
      <c r="J31" s="63">
        <f>D31/C31</f>
        <v>1.2</v>
      </c>
      <c r="K31" s="59"/>
    </row>
    <row r="32" spans="1:15" x14ac:dyDescent="0.25">
      <c r="A32" s="59"/>
      <c r="B32" s="62"/>
      <c r="C32" s="62">
        <f>D32/1.2</f>
        <v>695</v>
      </c>
      <c r="D32" s="21">
        <v>834</v>
      </c>
      <c r="E32" s="21">
        <v>19300000</v>
      </c>
      <c r="F32" s="64"/>
      <c r="G32" s="64">
        <f t="shared" si="0"/>
        <v>27769.784172661872</v>
      </c>
      <c r="H32" s="64">
        <f>E32/D32</f>
        <v>23141.48681055156</v>
      </c>
      <c r="I32" s="64" t="e">
        <f t="shared" si="1"/>
        <v>#DIV/0!</v>
      </c>
      <c r="J32" s="63">
        <f>B32/C32</f>
        <v>0</v>
      </c>
      <c r="K32" s="59"/>
    </row>
    <row r="33" spans="1:11" x14ac:dyDescent="0.25">
      <c r="A33" s="59"/>
      <c r="B33" s="62"/>
      <c r="C33" s="62">
        <f>D33/1.2</f>
        <v>395</v>
      </c>
      <c r="D33" s="21">
        <v>474</v>
      </c>
      <c r="E33" s="21">
        <v>8500000</v>
      </c>
      <c r="F33" s="63"/>
      <c r="G33" s="64">
        <f t="shared" si="0"/>
        <v>21518.98734177215</v>
      </c>
      <c r="H33" s="64">
        <f>E33/D33</f>
        <v>17932.489451476795</v>
      </c>
      <c r="I33" s="64" t="e">
        <f t="shared" si="1"/>
        <v>#DIV/0!</v>
      </c>
      <c r="J33" s="63"/>
      <c r="K33" s="59"/>
    </row>
    <row r="34" spans="1:11" x14ac:dyDescent="0.25">
      <c r="A34" s="59"/>
      <c r="B34" s="62"/>
      <c r="C34" s="62">
        <v>958</v>
      </c>
      <c r="D34" s="63">
        <f>C34*1.2</f>
        <v>1149.5999999999999</v>
      </c>
      <c r="E34" s="21">
        <v>26100000</v>
      </c>
      <c r="F34" s="63"/>
      <c r="G34" s="64">
        <f t="shared" si="0"/>
        <v>27244.258872651357</v>
      </c>
      <c r="H34" s="64">
        <f>E34/D34</f>
        <v>22703.549060542799</v>
      </c>
      <c r="I34" s="64" t="e">
        <f>E34/B34</f>
        <v>#DIV/0!</v>
      </c>
      <c r="J34" s="63"/>
      <c r="K34" s="59"/>
    </row>
    <row r="35" spans="1:11" x14ac:dyDescent="0.25">
      <c r="A35" s="59"/>
      <c r="B35" s="62"/>
      <c r="C35" s="62"/>
      <c r="D35" s="63"/>
      <c r="E35" s="63"/>
      <c r="F35" s="63"/>
      <c r="G35" s="64"/>
      <c r="H35" s="64"/>
      <c r="I35" s="64"/>
      <c r="J35" s="63"/>
      <c r="K35" s="59"/>
    </row>
    <row r="36" spans="1:11" x14ac:dyDescent="0.25">
      <c r="B36" s="21"/>
      <c r="C36" s="21"/>
      <c r="D36" s="20"/>
      <c r="E36" s="20"/>
      <c r="F36" s="20"/>
      <c r="G36" s="20"/>
      <c r="H36" s="20"/>
      <c r="I36" s="20"/>
      <c r="J36" s="20"/>
      <c r="K36" s="20"/>
    </row>
    <row r="37" spans="1:11" x14ac:dyDescent="0.25">
      <c r="B37" s="21"/>
      <c r="C37" s="21"/>
      <c r="D37" s="20"/>
      <c r="E37" s="20"/>
      <c r="F37" s="20"/>
      <c r="G37" s="20"/>
      <c r="H37" s="20"/>
      <c r="I37" s="22"/>
      <c r="J37" s="20"/>
      <c r="K37" s="22"/>
    </row>
    <row r="38" spans="1:11" x14ac:dyDescent="0.25">
      <c r="B38" s="21"/>
      <c r="C38" s="21"/>
      <c r="D38" s="20"/>
      <c r="E38" s="20"/>
      <c r="F38" s="20"/>
      <c r="G38" s="20"/>
      <c r="H38" s="20"/>
      <c r="I38" s="22"/>
      <c r="J38" s="20"/>
      <c r="K38" s="22"/>
    </row>
    <row r="39" spans="1:11" x14ac:dyDescent="0.25">
      <c r="B39" s="21"/>
      <c r="C39" s="21"/>
      <c r="D39" s="20"/>
      <c r="E39" s="20"/>
      <c r="F39" s="20"/>
      <c r="G39" s="20"/>
      <c r="H39" s="20"/>
      <c r="I39" s="20"/>
      <c r="J39" s="20"/>
      <c r="K39" s="22"/>
    </row>
    <row r="40" spans="1:11" ht="15.75" x14ac:dyDescent="0.25">
      <c r="A40" s="16"/>
      <c r="B40" s="21"/>
      <c r="C40" s="21"/>
      <c r="D40" s="20"/>
      <c r="E40" s="20"/>
      <c r="F40" s="20"/>
      <c r="G40" s="20"/>
      <c r="H40" s="20"/>
      <c r="I40" s="20"/>
      <c r="J40" s="20"/>
      <c r="K40" s="20"/>
    </row>
    <row r="41" spans="1:11" ht="15.75" x14ac:dyDescent="0.25">
      <c r="A41" s="16"/>
      <c r="B41" s="21"/>
      <c r="C41" s="21"/>
      <c r="D41" s="20"/>
      <c r="E41" s="20"/>
      <c r="F41" s="20"/>
      <c r="G41" s="20"/>
      <c r="H41" s="20"/>
      <c r="I41" s="20"/>
      <c r="J41" s="20"/>
      <c r="K41" s="20"/>
    </row>
    <row r="42" spans="1:11" ht="15.75" x14ac:dyDescent="0.25">
      <c r="A42" s="16"/>
      <c r="D42" s="20"/>
    </row>
    <row r="43" spans="1:11" ht="15.75" x14ac:dyDescent="0.25">
      <c r="A43" s="16"/>
    </row>
    <row r="44" spans="1:11" ht="15.75" x14ac:dyDescent="0.25">
      <c r="A44" s="16"/>
    </row>
    <row r="45" spans="1:11" ht="15.75" x14ac:dyDescent="0.25">
      <c r="A45" s="16"/>
    </row>
    <row r="46" spans="1:11" ht="15.75" x14ac:dyDescent="0.25">
      <c r="A46" s="16"/>
    </row>
    <row r="57" spans="4:5" x14ac:dyDescent="0.25">
      <c r="D57">
        <v>36000</v>
      </c>
      <c r="E57">
        <v>5000</v>
      </c>
    </row>
    <row r="58" spans="4:5" x14ac:dyDescent="0.25">
      <c r="E58">
        <v>2000</v>
      </c>
    </row>
    <row r="59" spans="4:5" x14ac:dyDescent="0.25">
      <c r="E59">
        <v>2000</v>
      </c>
    </row>
    <row r="60" spans="4:5" x14ac:dyDescent="0.25">
      <c r="E60">
        <v>3000</v>
      </c>
    </row>
    <row r="61" spans="4:5" x14ac:dyDescent="0.25">
      <c r="E61">
        <v>500</v>
      </c>
    </row>
    <row r="62" spans="4:5" x14ac:dyDescent="0.25">
      <c r="E62">
        <v>2000</v>
      </c>
    </row>
    <row r="63" spans="4:5" x14ac:dyDescent="0.25">
      <c r="E63">
        <v>4000</v>
      </c>
    </row>
    <row r="64" spans="4:5" x14ac:dyDescent="0.25">
      <c r="E64">
        <v>1500</v>
      </c>
    </row>
    <row r="65" spans="4:6" x14ac:dyDescent="0.25">
      <c r="E65">
        <v>1000</v>
      </c>
    </row>
    <row r="66" spans="4:6" x14ac:dyDescent="0.25">
      <c r="D66" s="14"/>
      <c r="E66" s="14">
        <v>1000</v>
      </c>
      <c r="F66" s="14"/>
    </row>
    <row r="67" spans="4:6" x14ac:dyDescent="0.25">
      <c r="E67">
        <v>1500</v>
      </c>
    </row>
    <row r="68" spans="4:6" x14ac:dyDescent="0.25">
      <c r="E68">
        <v>4000</v>
      </c>
    </row>
    <row r="69" spans="4:6" x14ac:dyDescent="0.25">
      <c r="E69">
        <v>4000</v>
      </c>
    </row>
    <row r="70" spans="4:6" x14ac:dyDescent="0.25">
      <c r="E70">
        <f>SUM(E57:E69)</f>
        <v>31500</v>
      </c>
    </row>
    <row r="71" spans="4:6" x14ac:dyDescent="0.25">
      <c r="E71">
        <f>D57-E70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topLeftCell="G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opLeftCell="A12" workbookViewId="0">
      <selection activeCell="R13" sqref="R1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2025-02-12T07:40:47Z</dcterms:modified>
</cp:coreProperties>
</file>