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ARB Churchgate\T S PANICKER\"/>
    </mc:Choice>
  </mc:AlternateContent>
  <xr:revisionPtr revIDLastSave="0" documentId="13_ncr:1_{DE9472C8-9832-4017-90AE-AFBB2974BE3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3" i="4" l="1"/>
  <c r="P2" i="4"/>
  <c r="H21" i="4"/>
  <c r="O22" i="4"/>
  <c r="O21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<sst xmlns="http://schemas.openxmlformats.org/spreadsheetml/2006/main" count="24" uniqueCount="21">
  <si>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</si>
  <si>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</si>
  <si>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</si>
  <si>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</si>
  <si>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</si>
  <si>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</si>
  <si>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</si>
  <si>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</si>
  <si>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</si>
  <si>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</si>
  <si>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</si>
  <si>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</si>
  <si>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</si>
  <si>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AddressResidential Shop No. 6, Ground Floor, CSP CHSL, Suparshav Apartments, J N ROAD, Opp Parshwanath Jain Mandir Sarvodaya Nagar, Village - Mulund, Mulund West,</t>
  </si>
  <si>
    <t>oc - 1987</t>
  </si>
  <si>
    <t>mca</t>
  </si>
  <si>
    <t>bua</t>
  </si>
  <si>
    <t>rate</t>
  </si>
  <si>
    <t>fnv</t>
  </si>
  <si>
    <t>07.02.24</t>
  </si>
  <si>
    <t>23.02.24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</si>
</sst>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22</xdr:row>
      <xdr:rowOff>0</xdr:rowOff>
    </xdr:from>
    <xdr:to>
      <xdr:col>27</xdr:col>
      <xdr:colOff>543889</xdr:colOff>
      <xdr:row>36</xdr:row>
      <xdr:rowOff>114688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705090-F765-4C5D-9B5D-043081A20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82125" y="4762500"/>
          <a:ext cx="6906589" cy="27816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FA1956-E09E-4D6F-B766-E0B482DC8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344139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3BD974-0FAA-4DBF-8681-B8A4FBE22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78539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579CC-3D7A-47BC-A915-AF1F95547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47</xdr:row>
      <xdr:rowOff>96440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0A026-1929-49A3-87DA-1DDE01AB0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526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FC5C96-A86F-4DFA-9602-8140FE7CE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4" sqref="E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175.09439999999998</v>
      </c>
      <c r="C2" s="4">
        <f>B2*1.2</f>
        <v>210.11327999999997</v>
      </c>
      <c r="D2" s="4">
        <f t="shared" ref="D2:D13" si="2">C2*1.2</f>
        <v>252.13593599999996</v>
      </c>
      <c r="E2" s="5">
        <f t="shared" ref="E2:E13" si="3">R2</f>
        <v>4600000</v>
      </c>
      <c r="F2" s="10">
        <f t="shared" ref="F2:F13" si="4">ROUND((E2/B2),0)</f>
        <v>26272</v>
      </c>
      <c r="G2" s="10">
        <f t="shared" ref="G2:G13" si="5">ROUND((E2/C2),0)</f>
        <v>21893</v>
      </c>
      <c r="H2" s="10">
        <f t="shared" ref="H2:H13" si="6">ROUND((E2/D2),0)</f>
        <v>18244</v>
      </c>
      <c r="I2" s="4" t="e">
        <f>#REF!</f>
        <v>#REF!</v>
      </c>
      <c r="J2" s="4" t="str">
        <f t="shared" ref="J2:J13" si="7">S2</f>
        <v>07.02.24</v>
      </c>
      <c r="O2">
        <v>0</v>
      </c>
      <c r="P2">
        <f>19.52*10.764</f>
        <v>210.11327999999997</v>
      </c>
      <c r="Q2">
        <f t="shared" ref="Q2:Q12" si="8">P2/1.2</f>
        <v>175.09439999999998</v>
      </c>
      <c r="R2" s="2">
        <v>4600000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330</v>
      </c>
      <c r="C3" s="4">
        <f t="shared" ref="C3:C15" si="9">B3*1.2</f>
        <v>396</v>
      </c>
      <c r="D3" s="4">
        <f t="shared" si="2"/>
        <v>475.2</v>
      </c>
      <c r="E3" s="5">
        <f t="shared" si="3"/>
        <v>20000000</v>
      </c>
      <c r="F3" s="10">
        <f t="shared" si="4"/>
        <v>60606</v>
      </c>
      <c r="G3" s="10">
        <f t="shared" si="5"/>
        <v>50505</v>
      </c>
      <c r="H3" s="10">
        <f t="shared" si="6"/>
        <v>42088</v>
      </c>
      <c r="I3" s="4" t="e">
        <f>#REF!</f>
        <v>#REF!</v>
      </c>
      <c r="J3" s="4">
        <f t="shared" si="7"/>
        <v>0</v>
      </c>
      <c r="O3">
        <v>0</v>
      </c>
      <c r="P3">
        <v>396</v>
      </c>
      <c r="Q3">
        <f>P3/1.2</f>
        <v>330</v>
      </c>
      <c r="R3" s="2">
        <v>20000000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200</v>
      </c>
      <c r="C4" s="4">
        <f t="shared" si="9"/>
        <v>240</v>
      </c>
      <c r="D4" s="4">
        <f t="shared" si="2"/>
        <v>288</v>
      </c>
      <c r="E4" s="5">
        <f t="shared" si="3"/>
        <v>11000000</v>
      </c>
      <c r="F4" s="15">
        <f t="shared" si="4"/>
        <v>55000</v>
      </c>
      <c r="G4" s="10">
        <f t="shared" si="5"/>
        <v>45833</v>
      </c>
      <c r="H4" s="10">
        <f t="shared" si="6"/>
        <v>38194</v>
      </c>
      <c r="I4" s="4" t="e">
        <f>#REF!</f>
        <v>#REF!</v>
      </c>
      <c r="J4" s="4">
        <f t="shared" si="7"/>
        <v>0</v>
      </c>
      <c r="O4">
        <v>0</v>
      </c>
      <c r="P4">
        <f t="shared" ref="P2:P12" si="10">O4/1.2</f>
        <v>0</v>
      </c>
      <c r="Q4">
        <v>200</v>
      </c>
      <c r="R4" s="2">
        <v>11000000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179</v>
      </c>
      <c r="C5" s="4">
        <f t="shared" si="9"/>
        <v>214.79999999999998</v>
      </c>
      <c r="D5" s="4">
        <f t="shared" si="2"/>
        <v>257.76</v>
      </c>
      <c r="E5" s="5">
        <f t="shared" si="3"/>
        <v>8500000</v>
      </c>
      <c r="F5" s="15">
        <f t="shared" si="4"/>
        <v>47486</v>
      </c>
      <c r="G5" s="15">
        <f t="shared" si="5"/>
        <v>39572</v>
      </c>
      <c r="H5" s="10">
        <f t="shared" si="6"/>
        <v>32976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179</v>
      </c>
      <c r="R5" s="2">
        <v>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337</v>
      </c>
      <c r="C6" s="4">
        <f t="shared" si="9"/>
        <v>404.4</v>
      </c>
      <c r="D6" s="4">
        <f t="shared" si="2"/>
        <v>485.28</v>
      </c>
      <c r="E6" s="5">
        <f t="shared" si="3"/>
        <v>10100000</v>
      </c>
      <c r="F6" s="15">
        <f t="shared" si="4"/>
        <v>29970</v>
      </c>
      <c r="G6" s="15">
        <f t="shared" si="5"/>
        <v>24975</v>
      </c>
      <c r="H6" s="10">
        <f t="shared" si="6"/>
        <v>20813</v>
      </c>
      <c r="I6" s="4" t="e">
        <f>#REF!</f>
        <v>#REF!</v>
      </c>
      <c r="J6" s="4" t="str">
        <f t="shared" si="7"/>
        <v>23.02.24</v>
      </c>
      <c r="O6">
        <v>0</v>
      </c>
      <c r="P6">
        <f t="shared" si="10"/>
        <v>0</v>
      </c>
      <c r="Q6">
        <v>337</v>
      </c>
      <c r="R6" s="2">
        <v>10100000</v>
      </c>
      <c r="S6" s="8" t="s">
        <v>20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16</v>
      </c>
      <c r="H19">
        <v>380</v>
      </c>
    </row>
    <row r="20" spans="7:24" x14ac:dyDescent="0.25">
      <c r="G20" t="s">
        <v>17</v>
      </c>
      <c r="H20">
        <v>45000</v>
      </c>
      <c r="J20" t="s">
        <v>15</v>
      </c>
    </row>
    <row r="21" spans="7:24" x14ac:dyDescent="0.25">
      <c r="G21" t="s">
        <v>18</v>
      </c>
      <c r="H21">
        <f>H20*H19</f>
        <v>17100000</v>
      </c>
      <c r="J21">
        <v>7.87</v>
      </c>
      <c r="N21">
        <v>3.4</v>
      </c>
      <c r="O21">
        <f>N21*J21</f>
        <v>26.757999999999999</v>
      </c>
    </row>
    <row r="22" spans="7:24" x14ac:dyDescent="0.25">
      <c r="G22" s="6"/>
      <c r="H22" s="6"/>
      <c r="O22">
        <f>O21*10.764</f>
        <v>288.02311199999997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14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2024-09-28T05:23:37Z</dcterms:modified>
</cp:coreProperties>
</file>