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dar\Rohan Nagesh Mhatre\"/>
    </mc:Choice>
  </mc:AlternateContent>
  <xr:revisionPtr revIDLastSave="0" documentId="13_ncr:1_{084A9AF0-6427-4C82-8151-8E544E9124A7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G29" i="4"/>
  <c r="C5" i="25" l="1"/>
  <c r="C4" i="25"/>
  <c r="C3" i="25"/>
  <c r="Q2" i="4"/>
  <c r="B2" i="4" s="1"/>
  <c r="C2" i="4" s="1"/>
  <c r="Q3" i="4"/>
  <c r="B3" i="4" s="1"/>
  <c r="C3" i="4" s="1"/>
  <c r="D3" i="4" s="1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<sst xmlns="http://schemas.openxmlformats.org/spreadsheetml/2006/main" count="128" uniqueCount="86">
  <si>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</si>
  <si>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</si>
  <si>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</si>
  <si>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</si>
  <si>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</si>
  <si>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</si>
  <si>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</si>
  <si>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</si>
  <si>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</si>
  <si>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</si>
  <si>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</si>
  <si>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</si>
  <si>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</si>
  <si>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</si>
  <si>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</si>
  <si>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</si>
  <si>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</si>
  <si>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</si>
  <si>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</si>
  <si>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</si>
  <si>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</si>
  <si>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</si>
  <si>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</si>
  <si>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</si>
  <si>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</si>
  <si>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</si>
  <si>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</si>
  <si>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</si>
  <si>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</si>
  <si>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</si>
  <si>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</si>
  <si>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</si>
  <si>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</si>
  <si>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</si>
  <si>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</si>
  <si>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</si>
  <si>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</si>
  <si>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</si>
  <si>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</si>
  <si>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</si>
  <si>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</si>
  <si>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</si>
  <si>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</si>
  <si>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</si>
  <si>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</si>
  <si>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</si>
  <si>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</si>
  <si>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</si>
  <si>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</si>
  <si>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</si>
  <si>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</si>
  <si>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</si>
  <si>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</si>
  <si>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</si>
  <si>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</si>
  <si>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</si>
  <si>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</si>
  <si>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</si>
  <si>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</si>
  <si>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</si>
  <si>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</si>
  <si>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</si>
  <si>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</si>
  <si>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</si>
  <si>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</si>
  <si>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</si>
  <si>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</si>
  <si>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</si>
  <si>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</si>
  <si>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</si>
  <si>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</si>
  <si>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</si>
  <si>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</si>
  <si>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</si>
  <si>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</si>
  <si>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</si>
  <si>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</si>
  <si>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</si>
  <si>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</si>
  <si>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</si>
  <si>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</si>
  <si>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</si>
  <si>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</si>
  <si>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</si>
  <si>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</si>
  <si>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IGR-26.04.24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</si>
</sst>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48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33489-DBBB-43A1-88D2-DA923F80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20320-AC4C-4BB5-825B-B143FCB1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43A6A7-100B-4105-A71B-CD864E2C1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256875.28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286275.28000000003</v>
      </c>
      <c r="D9" s="58" t="s">
        <v>62</v>
      </c>
      <c r="E9" s="59">
        <f>C9/10.764</f>
        <v>26595.622445187666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20</v>
      </c>
      <c r="D13" s="65">
        <f>D12-C13</f>
        <v>80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27" sqref="H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16000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13500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20</v>
      </c>
      <c r="D7" s="24">
        <v>2024</v>
      </c>
    </row>
    <row r="8" spans="1:5" x14ac:dyDescent="0.25">
      <c r="A8" s="15" t="s">
        <v>18</v>
      </c>
      <c r="B8" s="23"/>
      <c r="C8" s="24">
        <f>C9-C7</f>
        <v>40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30</v>
      </c>
      <c r="D10" s="24"/>
    </row>
    <row r="11" spans="1:5" x14ac:dyDescent="0.25">
      <c r="A11" s="15"/>
      <c r="B11" s="25"/>
      <c r="C11" s="26">
        <f>C10%</f>
        <v>0.3</v>
      </c>
      <c r="D11" s="26"/>
    </row>
    <row r="12" spans="1:5" x14ac:dyDescent="0.25">
      <c r="A12" s="15" t="s">
        <v>21</v>
      </c>
      <c r="B12" s="18"/>
      <c r="C12" s="19">
        <f>C6*C11</f>
        <v>750</v>
      </c>
      <c r="D12" s="22"/>
    </row>
    <row r="13" spans="1:5" x14ac:dyDescent="0.25">
      <c r="A13" s="15" t="s">
        <v>22</v>
      </c>
      <c r="B13" s="18"/>
      <c r="C13" s="19">
        <f>C6-C12</f>
        <v>1750</v>
      </c>
      <c r="D13" s="22"/>
    </row>
    <row r="14" spans="1:5" x14ac:dyDescent="0.25">
      <c r="A14" s="15" t="s">
        <v>15</v>
      </c>
      <c r="B14" s="18"/>
      <c r="C14" s="19">
        <f>C5</f>
        <v>13500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15250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270</v>
      </c>
      <c r="D18" s="24"/>
    </row>
    <row r="19" spans="1:5" x14ac:dyDescent="0.25">
      <c r="A19" s="15" t="s">
        <v>74</v>
      </c>
      <c r="B19" s="6"/>
      <c r="C19" s="30">
        <f>C18*C16</f>
        <v>4117500</v>
      </c>
      <c r="D19" s="72"/>
      <c r="E19" s="65"/>
    </row>
    <row r="20" spans="1:5" x14ac:dyDescent="0.25">
      <c r="A20" s="15" t="s">
        <v>24</v>
      </c>
      <c r="C20" s="31">
        <f>C19*90%</f>
        <v>3705750</v>
      </c>
      <c r="D20" s="30"/>
      <c r="E20" s="65"/>
    </row>
    <row r="21" spans="1:5" x14ac:dyDescent="0.25">
      <c r="A21" s="15" t="s">
        <v>25</v>
      </c>
      <c r="C21" s="31">
        <f>C19*80%</f>
        <v>3294000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675000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8578.125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7" sqref="U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187.5</v>
      </c>
      <c r="C2" s="4">
        <f t="shared" ref="C2:C16" si="1">B2*1.2</f>
        <v>225</v>
      </c>
      <c r="D2" s="4">
        <f t="shared" ref="D2:D16" si="2">C2*1.2</f>
        <v>270</v>
      </c>
      <c r="E2" s="5">
        <f t="shared" ref="E2:E16" si="3">R2</f>
        <v>4500000</v>
      </c>
      <c r="F2" s="4">
        <f t="shared" ref="F2:F15" si="4">ROUND((E2/B2),0)</f>
        <v>24000</v>
      </c>
      <c r="G2" s="74">
        <f t="shared" ref="G2:G15" si="5">ROUND((E2/C2),0)</f>
        <v>20000</v>
      </c>
      <c r="H2" s="74">
        <f t="shared" ref="H2:H15" si="6">ROUND((E2/D2),0)</f>
        <v>16667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225</v>
      </c>
      <c r="Q2" s="7">
        <f t="shared" ref="Q2:Q10" si="9">P2/1.2</f>
        <v>187.5</v>
      </c>
      <c r="R2" s="75">
        <v>4500000</v>
      </c>
      <c r="S2" s="2"/>
    </row>
    <row r="3" spans="1:19" x14ac:dyDescent="0.25">
      <c r="A3" s="4">
        <v>2</v>
      </c>
      <c r="B3" s="4">
        <f t="shared" si="0"/>
        <v>225.0573</v>
      </c>
      <c r="C3" s="4">
        <f t="shared" si="1"/>
        <v>270.06876</v>
      </c>
      <c r="D3" s="4">
        <f t="shared" si="2"/>
        <v>324.08251200000001</v>
      </c>
      <c r="E3" s="5">
        <f t="shared" si="3"/>
        <v>3800000</v>
      </c>
      <c r="F3" s="4">
        <f t="shared" si="4"/>
        <v>16885</v>
      </c>
      <c r="G3" s="74">
        <f t="shared" si="5"/>
        <v>14070</v>
      </c>
      <c r="H3" s="74">
        <f t="shared" si="6"/>
        <v>11725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25.09*10.764</f>
        <v>270.06876</v>
      </c>
      <c r="Q3" s="7">
        <f t="shared" si="9"/>
        <v>225.0573</v>
      </c>
      <c r="R3" s="75">
        <v>3800000</v>
      </c>
      <c r="S3" s="2" t="s">
        <v>85</v>
      </c>
    </row>
    <row r="4" spans="1:19" x14ac:dyDescent="0.25">
      <c r="A4" s="4">
        <v>3</v>
      </c>
      <c r="B4" s="4">
        <f t="shared" si="0"/>
        <v>224.16666666666669</v>
      </c>
      <c r="C4" s="4">
        <f t="shared" si="1"/>
        <v>269</v>
      </c>
      <c r="D4" s="4">
        <f t="shared" si="2"/>
        <v>322.8</v>
      </c>
      <c r="E4" s="5">
        <f t="shared" si="3"/>
        <v>4500000</v>
      </c>
      <c r="F4" s="4">
        <f t="shared" si="4"/>
        <v>20074</v>
      </c>
      <c r="G4" s="74">
        <f t="shared" si="5"/>
        <v>16729</v>
      </c>
      <c r="H4" s="74">
        <f t="shared" si="6"/>
        <v>13941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269</v>
      </c>
      <c r="Q4" s="7">
        <f t="shared" si="9"/>
        <v>224.16666666666669</v>
      </c>
      <c r="R4" s="75">
        <v>4500000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ref="P4:P10" si="10">O5/1.2</f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206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225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f>G28*1.2</f>
        <v>270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2024-09-27T08:57:08Z</dcterms:modified>
</cp:coreProperties>
</file>