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Kandivali (West)\Jeetendra Markas Gaikwad\"/>
    </mc:Choice>
  </mc:AlternateContent>
  <xr:revisionPtr revIDLastSave="0" documentId="13_ncr:1_{C9D5D981-1E91-465C-81D2-FB2D39DF351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Q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<sst xmlns="http://schemas.openxmlformats.org/spreadsheetml/2006/main" count="134" uniqueCount="92">
  <si>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</si>
  <si>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</si>
  <si>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</si>
  <si>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</si>
  <si>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</si>
  <si>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</si>
  <si>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</si>
  <si>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</si>
  <si>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</si>
  <si>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</si>
  <si>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</si>
  <si>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</si>
  <si>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</si>
  <si>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</si>
  <si>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</si>
  <si>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</si>
  <si>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</si>
  <si>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</si>
  <si>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</si>
  <si>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</si>
  <si>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</si>
  <si>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</si>
  <si>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</si>
  <si>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</si>
  <si>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</si>
  <si>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</si>
  <si>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</si>
  <si>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</si>
  <si>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</si>
  <si>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</si>
  <si>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</si>
  <si>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</si>
  <si>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</si>
  <si>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</si>
  <si>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</si>
  <si>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</si>
  <si>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</si>
  <si>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</si>
  <si>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</si>
  <si>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</si>
  <si>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</si>
  <si>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</si>
  <si>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</si>
  <si>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</si>
  <si>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</si>
  <si>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</si>
  <si>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</si>
  <si>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</si>
  <si>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</si>
  <si>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</si>
  <si>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</si>
  <si>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</si>
  <si>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</si>
  <si>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</si>
  <si>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</si>
  <si>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</si>
  <si>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</si>
  <si>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</si>
  <si>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</si>
  <si>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</si>
  <si>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</si>
  <si>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</si>
  <si>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</si>
  <si>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</si>
  <si>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</si>
  <si>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</si>
  <si>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</si>
  <si>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</si>
  <si>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</si>
  <si>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</si>
  <si>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</si>
  <si>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</si>
  <si>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</si>
  <si>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</si>
  <si>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</si>
  <si>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</si>
  <si>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</si>
  <si>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</si>
  <si>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</si>
  <si>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</si>
  <si>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</si>
  <si>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</si>
  <si>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</si>
  <si>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</si>
  <si>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</si>
  <si>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24.09.2024</t>
  </si>
  <si>
    <t>IGR-27.02.24</t>
  </si>
  <si>
    <t>IGR-25.10.23</t>
  </si>
  <si>
    <t>IGR-13.10.23</t>
  </si>
  <si>
    <t>IGR-26.09.23</t>
  </si>
  <si>
    <t>IGR-04.08.23</t>
  </si>
  <si>
    <t>IGR-18.09.23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</si>
</sst>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BB5435-AFDB-40F7-B6D0-21B3242E6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D1004-64B1-4ACC-B9FB-76FC5991A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768D0-6F0F-4A24-AD46-1F692FB7A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4702B0-2C95-4E71-9571-C93B47EF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861D3-66ED-403E-A63F-2966EF95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49832C-3C1E-4C48-987D-946B7995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DFDA3-0FCC-4361-B1A9-E2EAA0CB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9A139C-3A59-4B6A-BB19-71ED9F1D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298617.51299999998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328017.51299999998</v>
      </c>
      <c r="D9" s="58" t="s">
        <v>62</v>
      </c>
      <c r="E9" s="59">
        <f>C9/10.764</f>
        <v>30473.570512820512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N24" sqref="N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262.5</v>
      </c>
      <c r="D12" s="22"/>
    </row>
    <row r="13" spans="1:5" x14ac:dyDescent="0.25">
      <c r="A13" s="15" t="s">
        <v>22</v>
      </c>
      <c r="B13" s="18"/>
      <c r="C13" s="19">
        <f>C6-C12</f>
        <v>2237.5</v>
      </c>
      <c r="D13" s="22"/>
    </row>
    <row r="14" spans="1:5" x14ac:dyDescent="0.25">
      <c r="A14" s="15" t="s">
        <v>15</v>
      </c>
      <c r="B14" s="18"/>
      <c r="C14" s="19">
        <f>C5</f>
        <v>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7737.5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420</v>
      </c>
      <c r="D18" s="24"/>
    </row>
    <row r="19" spans="1:5" x14ac:dyDescent="0.25">
      <c r="A19" s="15" t="s">
        <v>74</v>
      </c>
      <c r="B19" s="6"/>
      <c r="C19" s="30">
        <f>C18*C16</f>
        <v>3249750</v>
      </c>
      <c r="D19" s="72"/>
      <c r="E19" s="65"/>
    </row>
    <row r="20" spans="1:5" x14ac:dyDescent="0.25">
      <c r="A20" s="15" t="s">
        <v>24</v>
      </c>
      <c r="C20" s="31">
        <f>C19*90%</f>
        <v>2924775</v>
      </c>
      <c r="D20" s="30"/>
      <c r="E20" s="65"/>
    </row>
    <row r="21" spans="1:5" x14ac:dyDescent="0.25">
      <c r="A21" s="15" t="s">
        <v>25</v>
      </c>
      <c r="C21" s="31">
        <f>C19*80%</f>
        <v>2599800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1050000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6770.3125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254</v>
      </c>
      <c r="C2" s="4">
        <f t="shared" ref="C2:C16" si="1">B2*1.2</f>
        <v>304.8</v>
      </c>
      <c r="D2" s="4">
        <f t="shared" ref="D2:D16" si="2">C2*1.2</f>
        <v>365.76</v>
      </c>
      <c r="E2" s="5">
        <f t="shared" ref="E2:E16" si="3">R2</f>
        <v>2350000</v>
      </c>
      <c r="F2" s="4">
        <f t="shared" ref="F2:F15" si="4">ROUND((E2/B2),0)</f>
        <v>9252</v>
      </c>
      <c r="G2" s="74">
        <f t="shared" ref="G2:G15" si="5">ROUND((E2/C2),0)</f>
        <v>7710</v>
      </c>
      <c r="H2" s="74">
        <f t="shared" ref="H2:H15" si="6">ROUND((E2/D2),0)</f>
        <v>6425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254</v>
      </c>
      <c r="R2" s="75">
        <v>2350000</v>
      </c>
      <c r="S2" s="75" t="s">
        <v>86</v>
      </c>
    </row>
    <row r="3" spans="1:19" x14ac:dyDescent="0.25">
      <c r="A3" s="4">
        <v>2</v>
      </c>
      <c r="B3" s="4">
        <f t="shared" si="0"/>
        <v>369</v>
      </c>
      <c r="C3" s="4">
        <f t="shared" si="1"/>
        <v>442.8</v>
      </c>
      <c r="D3" s="4">
        <f t="shared" si="2"/>
        <v>531.36</v>
      </c>
      <c r="E3" s="5">
        <f t="shared" si="3"/>
        <v>2750000</v>
      </c>
      <c r="F3" s="4">
        <f t="shared" si="4"/>
        <v>7453</v>
      </c>
      <c r="G3" s="4">
        <f t="shared" si="5"/>
        <v>6210</v>
      </c>
      <c r="H3" s="4">
        <f t="shared" si="6"/>
        <v>5175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369</v>
      </c>
      <c r="R3" s="2">
        <v>2750000</v>
      </c>
      <c r="S3" s="2" t="s">
        <v>87</v>
      </c>
    </row>
    <row r="4" spans="1:19" x14ac:dyDescent="0.25">
      <c r="A4" s="4">
        <v>3</v>
      </c>
      <c r="B4" s="4">
        <f t="shared" si="0"/>
        <v>390</v>
      </c>
      <c r="C4" s="4">
        <f t="shared" si="1"/>
        <v>468</v>
      </c>
      <c r="D4" s="4">
        <f t="shared" si="2"/>
        <v>561.6</v>
      </c>
      <c r="E4" s="5">
        <f t="shared" si="3"/>
        <v>3000000</v>
      </c>
      <c r="F4" s="4">
        <f t="shared" si="4"/>
        <v>7692</v>
      </c>
      <c r="G4" s="4">
        <f t="shared" si="5"/>
        <v>6410</v>
      </c>
      <c r="H4" s="4">
        <f t="shared" si="6"/>
        <v>5342</v>
      </c>
      <c r="I4" s="4">
        <f t="shared" si="7"/>
        <v>0</v>
      </c>
      <c r="J4" s="4">
        <f t="shared" si="8"/>
        <v>0</v>
      </c>
      <c r="O4">
        <v>0</v>
      </c>
      <c r="P4">
        <v>468</v>
      </c>
      <c r="Q4">
        <f t="shared" ref="Q2:Q10" si="10">P4/1.2</f>
        <v>390</v>
      </c>
      <c r="R4" s="2">
        <v>3000000</v>
      </c>
      <c r="S4" s="2" t="s">
        <v>88</v>
      </c>
    </row>
    <row r="5" spans="1:19" x14ac:dyDescent="0.25">
      <c r="A5" s="4">
        <v>4</v>
      </c>
      <c r="B5" s="4">
        <f t="shared" si="0"/>
        <v>357</v>
      </c>
      <c r="C5" s="4">
        <f t="shared" si="1"/>
        <v>428.4</v>
      </c>
      <c r="D5" s="4">
        <f t="shared" si="2"/>
        <v>514.07999999999993</v>
      </c>
      <c r="E5" s="5">
        <f t="shared" si="3"/>
        <v>3000000</v>
      </c>
      <c r="F5" s="4">
        <f t="shared" si="4"/>
        <v>8403</v>
      </c>
      <c r="G5" s="76">
        <f t="shared" si="5"/>
        <v>7003</v>
      </c>
      <c r="H5" s="76">
        <f t="shared" si="6"/>
        <v>5836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357</v>
      </c>
      <c r="R5" s="78">
        <v>3000000</v>
      </c>
      <c r="S5" s="78" t="s">
        <v>89</v>
      </c>
    </row>
    <row r="6" spans="1:19" x14ac:dyDescent="0.25">
      <c r="A6" s="4">
        <v>5</v>
      </c>
      <c r="B6" s="4">
        <f t="shared" si="0"/>
        <v>354</v>
      </c>
      <c r="C6" s="4">
        <f t="shared" si="1"/>
        <v>424.8</v>
      </c>
      <c r="D6" s="4">
        <f t="shared" si="2"/>
        <v>509.76</v>
      </c>
      <c r="E6" s="5">
        <f t="shared" si="3"/>
        <v>3300000</v>
      </c>
      <c r="F6" s="4">
        <f t="shared" si="4"/>
        <v>9322</v>
      </c>
      <c r="G6" s="74">
        <f t="shared" si="5"/>
        <v>7768</v>
      </c>
      <c r="H6" s="74">
        <f t="shared" si="6"/>
        <v>6474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354</v>
      </c>
      <c r="R6" s="75">
        <v>3300000</v>
      </c>
      <c r="S6" s="75" t="s">
        <v>90</v>
      </c>
    </row>
    <row r="7" spans="1:19" x14ac:dyDescent="0.25">
      <c r="A7" s="4">
        <v>6</v>
      </c>
      <c r="B7" s="4">
        <f t="shared" si="0"/>
        <v>367</v>
      </c>
      <c r="C7" s="4">
        <f t="shared" si="1"/>
        <v>440.4</v>
      </c>
      <c r="D7" s="4">
        <f t="shared" si="2"/>
        <v>528.4799999999999</v>
      </c>
      <c r="E7" s="5">
        <f t="shared" si="3"/>
        <v>3600000</v>
      </c>
      <c r="F7" s="4">
        <f t="shared" si="4"/>
        <v>9809</v>
      </c>
      <c r="G7" s="4">
        <f t="shared" si="5"/>
        <v>8174</v>
      </c>
      <c r="H7" s="4">
        <f t="shared" si="6"/>
        <v>6812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367</v>
      </c>
      <c r="R7" s="2">
        <v>3600000</v>
      </c>
      <c r="S7" s="2" t="s">
        <v>91</v>
      </c>
    </row>
    <row r="8" spans="1:19" x14ac:dyDescent="0.25">
      <c r="A8" s="4">
        <v>7</v>
      </c>
      <c r="B8" s="4">
        <f t="shared" si="0"/>
        <v>407.5</v>
      </c>
      <c r="C8" s="4">
        <f t="shared" si="1"/>
        <v>489</v>
      </c>
      <c r="D8" s="4">
        <f t="shared" si="2"/>
        <v>586.79999999999995</v>
      </c>
      <c r="E8" s="5">
        <f t="shared" si="3"/>
        <v>4000000</v>
      </c>
      <c r="F8" s="4">
        <f t="shared" si="4"/>
        <v>9816</v>
      </c>
      <c r="G8" s="74">
        <f t="shared" si="5"/>
        <v>8180</v>
      </c>
      <c r="H8" s="74">
        <f t="shared" si="6"/>
        <v>6817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489</v>
      </c>
      <c r="Q8" s="7">
        <f t="shared" si="10"/>
        <v>407.5</v>
      </c>
      <c r="R8" s="75">
        <v>4000000</v>
      </c>
      <c r="S8" s="2"/>
    </row>
    <row r="9" spans="1:19" x14ac:dyDescent="0.25">
      <c r="A9" s="4">
        <v>8</v>
      </c>
      <c r="B9" s="4">
        <f t="shared" si="0"/>
        <v>470.83333333333337</v>
      </c>
      <c r="C9" s="4">
        <f t="shared" si="1"/>
        <v>565</v>
      </c>
      <c r="D9" s="4">
        <f t="shared" si="2"/>
        <v>678</v>
      </c>
      <c r="E9" s="5">
        <f t="shared" si="3"/>
        <v>4500000</v>
      </c>
      <c r="F9" s="4">
        <f t="shared" si="4"/>
        <v>9558</v>
      </c>
      <c r="G9" s="74">
        <f t="shared" si="5"/>
        <v>7965</v>
      </c>
      <c r="H9" s="74">
        <f t="shared" si="6"/>
        <v>6637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v>565</v>
      </c>
      <c r="Q9" s="7">
        <f t="shared" si="10"/>
        <v>470.83333333333337</v>
      </c>
      <c r="R9" s="75">
        <v>4500000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324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350</v>
      </c>
    </row>
    <row r="29" spans="1:19" s="10" customFormat="1" x14ac:dyDescent="0.25">
      <c r="C29" s="67" t="s">
        <v>1</v>
      </c>
      <c r="D29" s="67">
        <v>2700000</v>
      </c>
      <c r="F29" s="52" t="s">
        <v>72</v>
      </c>
      <c r="G29" s="52">
        <v>420</v>
      </c>
      <c r="H29" s="10">
        <f>G29/G28</f>
        <v>1.2</v>
      </c>
    </row>
    <row r="30" spans="1:19" s="10" customFormat="1" x14ac:dyDescent="0.25">
      <c r="F30" s="52" t="s">
        <v>73</v>
      </c>
      <c r="G30" s="52">
        <v>7700</v>
      </c>
    </row>
    <row r="31" spans="1:19" s="10" customFormat="1" x14ac:dyDescent="0.25">
      <c r="C31" s="70"/>
      <c r="D31" s="70"/>
      <c r="F31" s="70" t="s">
        <v>74</v>
      </c>
      <c r="G31" s="70">
        <f>G29*G30</f>
        <v>3234000</v>
      </c>
      <c r="H31" s="10">
        <f>G31/D29</f>
        <v>1.1977777777777778</v>
      </c>
    </row>
    <row r="32" spans="1:19" s="10" customFormat="1" x14ac:dyDescent="0.25">
      <c r="C32" s="70"/>
      <c r="D32" s="70"/>
      <c r="F32" s="70" t="s">
        <v>24</v>
      </c>
      <c r="G32" s="70">
        <f>G31*90%</f>
        <v>2910600</v>
      </c>
    </row>
    <row r="33" spans="3:7" s="10" customFormat="1" x14ac:dyDescent="0.25">
      <c r="C33" s="70"/>
      <c r="D33" s="70"/>
      <c r="F33" s="70" t="s">
        <v>25</v>
      </c>
      <c r="G33" s="70">
        <f>G31*80%</f>
        <v>2587200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2024-09-27T09:20:26Z</dcterms:modified>
</cp:coreProperties>
</file>