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AMCHANDRA MANOHAR SATPUTE - BOI\"/>
    </mc:Choice>
  </mc:AlternateContent>
  <xr:revisionPtr revIDLastSave="0" documentId="13_ncr:1_{F7FDD7E4-99D5-4C67-A99E-00F571BFA7B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3" i="16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<sst xmlns="http://schemas.openxmlformats.org/spreadsheetml/2006/main" count="49" uniqueCount="42">
  <si>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</si>
  <si>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</si>
  <si>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</si>
  <si>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</si>
  <si>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</si>
  <si>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</si>
  <si>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</si>
  <si>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</si>
  <si>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</si>
  <si>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</si>
  <si>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</si>
  <si>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</si>
  <si>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</si>
  <si>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</si>
  <si>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</si>
  <si>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</si>
  <si>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</si>
  <si>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</si>
  <si>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</si>
  <si>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</si>
  <si>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</si>
  <si>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</si>
  <si>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</si>
  <si>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</si>
  <si>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</si>
  <si>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</si>
  <si>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</si>
  <si>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</si>
  <si>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</si>
  <si>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</si>
  <si>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</si>
  <si>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</si>
  <si>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</si>
  <si>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</si>
  <si>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</si>
  <si>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</si>
  <si>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</si>
  <si>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</si>
  <si>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</si>
  <si>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Kalwa (West) Branch ) -  RAMCHANDRA MANOHAR SATPUTE &amp; VANMALA RAMCHANDRA SATPUTE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</si>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</sst>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42</xdr:row>
      <xdr:rowOff>182053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48846-47C9-41B3-9112-9FC857F8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41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C37CE-563D-47F8-A0A0-3D30CF3E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29770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83011-72EF-4D6F-B8D8-FE3B980A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64170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86701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85628-B663-46D5-B12B-046235C0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99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46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62DA9-E244-4019-AC69-A28EC39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0" sqref="U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4" customFormat="1" x14ac:dyDescent="0.25">
      <c r="A3" s="42">
        <f t="shared" ref="A3:A14" si="0">N3</f>
        <v>0</v>
      </c>
      <c r="B3" s="42">
        <f t="shared" ref="B3:B14" si="1">Q3</f>
        <v>323</v>
      </c>
      <c r="C3" s="42">
        <f>B3*1.2</f>
        <v>387.59999999999997</v>
      </c>
      <c r="D3" s="42">
        <f t="shared" ref="D3:D14" si="2">C3*1.2</f>
        <v>465.11999999999995</v>
      </c>
      <c r="E3" s="43">
        <f t="shared" ref="E3:E14" si="3">R3</f>
        <v>1941000</v>
      </c>
      <c r="F3" s="42">
        <f t="shared" ref="F3:F14" si="4">ROUND((E3/B3),0)</f>
        <v>6009</v>
      </c>
      <c r="G3" s="42">
        <f t="shared" ref="G3:G14" si="5">ROUND((E3/C3),0)</f>
        <v>5008</v>
      </c>
      <c r="H3" s="42">
        <f t="shared" ref="H3:H14" si="6">ROUND((E3/D3),0)</f>
        <v>4173</v>
      </c>
      <c r="I3" s="42" t="e">
        <f>#REF!</f>
        <v>#REF!</v>
      </c>
      <c r="J3" s="42">
        <f t="shared" ref="J3:J14" si="7">S3</f>
        <v>0</v>
      </c>
      <c r="O3" s="44">
        <v>0</v>
      </c>
      <c r="P3" s="44">
        <f t="shared" ref="P3:Q14" si="8">O3/1.2</f>
        <v>0</v>
      </c>
      <c r="Q3" s="44">
        <v>323</v>
      </c>
      <c r="R3" s="45">
        <v>1941000</v>
      </c>
    </row>
    <row r="4" spans="1:20" s="44" customFormat="1" x14ac:dyDescent="0.25">
      <c r="A4" s="42">
        <f t="shared" ref="A4:A9" si="9">N4</f>
        <v>0</v>
      </c>
      <c r="B4" s="42">
        <f t="shared" ref="B4:B9" si="10">Q4</f>
        <v>323</v>
      </c>
      <c r="C4" s="42">
        <f t="shared" ref="C4:C9" si="11">B4*1.2</f>
        <v>387.59999999999997</v>
      </c>
      <c r="D4" s="42">
        <f t="shared" ref="D4:D9" si="12">C4*1.2</f>
        <v>465.11999999999995</v>
      </c>
      <c r="E4" s="43">
        <f t="shared" ref="E4:E9" si="13">R4</f>
        <v>1941000</v>
      </c>
      <c r="F4" s="42">
        <f t="shared" ref="F4:F9" si="14">ROUND((E4/B4),0)</f>
        <v>6009</v>
      </c>
      <c r="G4" s="42">
        <f t="shared" ref="G4:G9" si="15">ROUND((E4/C4),0)</f>
        <v>5008</v>
      </c>
      <c r="H4" s="42">
        <f t="shared" ref="H4:H9" si="16">ROUND((E4/D4),0)</f>
        <v>4173</v>
      </c>
      <c r="I4" s="42" t="e">
        <f>#REF!</f>
        <v>#REF!</v>
      </c>
      <c r="J4" s="42">
        <f t="shared" ref="J4:J9" si="17">S4</f>
        <v>0</v>
      </c>
      <c r="O4" s="44">
        <v>0</v>
      </c>
      <c r="P4" s="44">
        <f t="shared" ref="P4:P9" si="18">O4/1.2</f>
        <v>0</v>
      </c>
      <c r="Q4" s="44">
        <v>323</v>
      </c>
      <c r="R4" s="45">
        <v>1941000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417</v>
      </c>
      <c r="C16" s="4">
        <f>B16*1.2</f>
        <v>500.4</v>
      </c>
      <c r="D16" s="4">
        <f t="shared" ref="D16:D28" si="34">C16*1.2</f>
        <v>600.4799999999999</v>
      </c>
      <c r="E16" s="5">
        <f t="shared" ref="E16:E28" si="35">R16</f>
        <v>2550000</v>
      </c>
      <c r="F16" s="9">
        <f t="shared" ref="F16:F28" si="36">ROUND((E16/B16),0)</f>
        <v>6115</v>
      </c>
      <c r="G16" s="9">
        <f t="shared" ref="G16:G28" si="37">ROUND((E16/C16),0)</f>
        <v>5096</v>
      </c>
      <c r="H16" s="9">
        <f t="shared" ref="H16:H28" si="38">ROUND((E16/D16),0)</f>
        <v>4247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417</v>
      </c>
      <c r="R16" s="2">
        <v>2550000</v>
      </c>
    </row>
    <row r="17" spans="1:24" x14ac:dyDescent="0.25">
      <c r="A17" s="4">
        <f t="shared" si="32"/>
        <v>0</v>
      </c>
      <c r="B17" s="4">
        <f t="shared" si="33"/>
        <v>323</v>
      </c>
      <c r="C17" s="4">
        <f t="shared" ref="C17:C28" si="41">B17*1.2</f>
        <v>387.59999999999997</v>
      </c>
      <c r="D17" s="4">
        <f t="shared" si="34"/>
        <v>465.11999999999995</v>
      </c>
      <c r="E17" s="5">
        <f t="shared" si="35"/>
        <v>1691000</v>
      </c>
      <c r="F17" s="9">
        <f t="shared" si="36"/>
        <v>5235</v>
      </c>
      <c r="G17" s="9">
        <f t="shared" si="37"/>
        <v>4363</v>
      </c>
      <c r="H17" s="9">
        <f t="shared" si="38"/>
        <v>3636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323</v>
      </c>
      <c r="R17" s="2">
        <v>1691000</v>
      </c>
    </row>
    <row r="18" spans="1:24" s="44" customFormat="1" x14ac:dyDescent="0.25">
      <c r="A18" s="42">
        <f t="shared" si="32"/>
        <v>0</v>
      </c>
      <c r="B18" s="42">
        <f t="shared" si="33"/>
        <v>417</v>
      </c>
      <c r="C18" s="42">
        <f t="shared" si="41"/>
        <v>500.4</v>
      </c>
      <c r="D18" s="42">
        <f t="shared" si="34"/>
        <v>600.4799999999999</v>
      </c>
      <c r="E18" s="43">
        <f t="shared" si="35"/>
        <v>2872000</v>
      </c>
      <c r="F18" s="42">
        <f t="shared" si="36"/>
        <v>6887</v>
      </c>
      <c r="G18" s="42">
        <f t="shared" si="37"/>
        <v>5739</v>
      </c>
      <c r="H18" s="42">
        <f t="shared" si="38"/>
        <v>4783</v>
      </c>
      <c r="I18" s="42" t="e">
        <f>#REF!</f>
        <v>#REF!</v>
      </c>
      <c r="J18" s="42">
        <f t="shared" si="39"/>
        <v>0</v>
      </c>
      <c r="O18" s="44">
        <v>0</v>
      </c>
      <c r="P18" s="44">
        <f t="shared" si="40"/>
        <v>0</v>
      </c>
      <c r="Q18" s="44">
        <v>417</v>
      </c>
      <c r="R18" s="45">
        <v>2872000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6200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3700</v>
      </c>
      <c r="X31" s="22"/>
    </row>
    <row r="32" spans="1:24" ht="15.75" x14ac:dyDescent="0.25">
      <c r="E32" t="s">
        <v>40</v>
      </c>
      <c r="F32" s="7">
        <v>29.98</v>
      </c>
      <c r="G32" s="6">
        <f>F32*10.764</f>
        <v>322.70472000000001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39</v>
      </c>
      <c r="Q36" s="47"/>
      <c r="R36" s="47"/>
      <c r="S36" s="47"/>
      <c r="T36" s="48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3700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41" t="s">
        <v>34</v>
      </c>
      <c r="S42" s="16">
        <f>S40*80%</f>
        <v>0</v>
      </c>
      <c r="U42" s="28" t="s">
        <v>23</v>
      </c>
      <c r="V42" s="29"/>
      <c r="W42" s="20">
        <f>W40+W39</f>
        <v>6200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323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2002600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1802340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1602080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807500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4172.083333333333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T12" sqref="T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3:U19"/>
  <sheetViews>
    <sheetView zoomScaleNormal="100" workbookViewId="0">
      <selection activeCell="T16" sqref="T16"/>
    </sheetView>
  </sheetViews>
  <sheetFormatPr defaultRowHeight="15" x14ac:dyDescent="0.25"/>
  <sheetData>
    <row r="13" spans="20:21" x14ac:dyDescent="0.25">
      <c r="T13">
        <v>29.98</v>
      </c>
      <c r="U13">
        <f>T13*10.764</f>
        <v>322.70472000000001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2024-09-25T05:35:39Z</dcterms:modified>
</cp:coreProperties>
</file>