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oonam Raut - Cosmos\"/>
    </mc:Choice>
  </mc:AlternateContent>
  <xr:revisionPtr revIDLastSave="0" documentId="13_ncr:1_{FE0B3CF6-4942-48F6-BDF4-35EBE2043FB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7" i="14" l="1"/>
  <c r="X12" i="16"/>
  <c r="T12" i="23"/>
  <c r="V49" i="4" l="1"/>
  <c r="W12" i="18"/>
  <c r="S20" i="17"/>
  <c r="T10" i="16"/>
  <c r="S14" i="15"/>
  <c r="T18" i="14"/>
  <c r="T13" i="13"/>
  <c r="V47" i="4" l="1"/>
  <c r="V43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53" i="4" s="1"/>
  <c r="V46" i="4"/>
  <c r="V48" i="4" s="1"/>
  <c r="V41" i="4"/>
  <c r="V42" i="4" s="1"/>
  <c r="V54" i="4" l="1"/>
  <c r="V56" i="4" l="1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<sst xmlns="http://schemas.openxmlformats.org/spreadsheetml/2006/main" count="45" uniqueCount="40">
  <si>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</si>
  <si>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</si>
  <si>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</si>
  <si>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</si>
  <si>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</si>
  <si>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</si>
  <si>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</si>
  <si>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</si>
  <si>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</si>
  <si>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</si>
  <si>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</si>
  <si>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</si>
  <si>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</si>
  <si>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</si>
  <si>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</si>
  <si>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</si>
  <si>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</si>
  <si>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</si>
  <si>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</si>
  <si>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</si>
  <si>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</si>
  <si>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</si>
  <si>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</si>
  <si>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</si>
  <si>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</si>
  <si>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</si>
  <si>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</si>
  <si>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</si>
  <si>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</si>
  <si>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</si>
  <si>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</si>
  <si>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</si>
  <si>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</si>
  <si>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</si>
  <si>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</si>
  <si>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</si>
  <si>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</si>
  <si>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 - Mrs. Poonam Raut &amp; Mr. Viraj Vijay Ajgaonkar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</si>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</sst>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38</xdr:row>
      <xdr:rowOff>105736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98403-9122-4E55-8BDB-65CD815F8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887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258402</xdr:colOff>
      <xdr:row>37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096A8-3B7E-4750-8666-AC07C5A8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92802" cy="66779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182191</xdr:colOff>
      <xdr:row>36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0FA65-F4D2-44EE-BB9F-EFD8FBA7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16591" cy="65731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258402</xdr:colOff>
      <xdr:row>43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464FE-4FBB-438F-886F-3A586D25F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792802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40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4BE25-8F88-4FFB-965E-2F876D90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544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43CF15-DD6E-4A05-8338-6AC40452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935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39</xdr:row>
      <xdr:rowOff>58122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4A701-D220-48DD-BD4D-3E77E391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44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4D179A-376D-45C9-83B2-640D03FB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097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36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9963CE-CC9F-485F-9B32-540E1FEB2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925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37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098E5-F63B-43ED-9A68-C8A3731E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9161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753BC-F608-4AD6-BEDF-F6D9DF09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640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7611C-495A-47F6-B5FF-078D2440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685</v>
      </c>
      <c r="C3" s="4">
        <f>B3*1.2</f>
        <v>822</v>
      </c>
      <c r="D3" s="4">
        <f t="shared" ref="D3:D14" si="2">C3*1.2</f>
        <v>986.4</v>
      </c>
      <c r="E3" s="5">
        <f t="shared" ref="E3:E14" si="3">R3</f>
        <v>4600000</v>
      </c>
      <c r="F3" s="9">
        <f t="shared" ref="F3:F14" si="4">ROUND((E3/B3),0)</f>
        <v>6715</v>
      </c>
      <c r="G3" s="9">
        <f t="shared" ref="G3:G14" si="5">ROUND((E3/C3),0)</f>
        <v>5596</v>
      </c>
      <c r="H3" s="9">
        <f t="shared" ref="H3:H14" si="6">ROUND((E3/D3),0)</f>
        <v>4663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685</v>
      </c>
      <c r="R3" s="2">
        <v>4600000</v>
      </c>
    </row>
    <row r="4" spans="1:20" s="51" customFormat="1" x14ac:dyDescent="0.25">
      <c r="A4" s="49">
        <f t="shared" si="0"/>
        <v>0</v>
      </c>
      <c r="B4" s="49">
        <f t="shared" si="1"/>
        <v>685</v>
      </c>
      <c r="C4" s="49">
        <f t="shared" ref="C4:C14" si="9">B4*1.2</f>
        <v>822</v>
      </c>
      <c r="D4" s="49">
        <f t="shared" si="2"/>
        <v>986.4</v>
      </c>
      <c r="E4" s="50">
        <f t="shared" si="3"/>
        <v>5273000</v>
      </c>
      <c r="F4" s="49">
        <f t="shared" si="4"/>
        <v>7698</v>
      </c>
      <c r="G4" s="49">
        <f t="shared" si="5"/>
        <v>6415</v>
      </c>
      <c r="H4" s="49">
        <f t="shared" si="6"/>
        <v>5346</v>
      </c>
      <c r="I4" s="49" t="e">
        <f>#REF!</f>
        <v>#REF!</v>
      </c>
      <c r="J4" s="49">
        <f t="shared" si="7"/>
        <v>0</v>
      </c>
      <c r="O4" s="51">
        <v>0</v>
      </c>
      <c r="P4" s="51">
        <f t="shared" si="8"/>
        <v>0</v>
      </c>
      <c r="Q4" s="51">
        <v>685</v>
      </c>
      <c r="R4" s="52">
        <v>5273000</v>
      </c>
    </row>
    <row r="5" spans="1:20" x14ac:dyDescent="0.25">
      <c r="A5" s="4">
        <f t="shared" si="0"/>
        <v>0</v>
      </c>
      <c r="B5" s="4">
        <f t="shared" si="1"/>
        <v>999</v>
      </c>
      <c r="C5" s="4">
        <f t="shared" si="9"/>
        <v>1198.8</v>
      </c>
      <c r="D5" s="4">
        <f t="shared" si="2"/>
        <v>1438.56</v>
      </c>
      <c r="E5" s="5">
        <f t="shared" si="3"/>
        <v>6700000</v>
      </c>
      <c r="F5" s="4">
        <f t="shared" si="4"/>
        <v>6707</v>
      </c>
      <c r="G5" s="4">
        <f t="shared" si="5"/>
        <v>5589</v>
      </c>
      <c r="H5" s="9">
        <f t="shared" si="6"/>
        <v>4657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999</v>
      </c>
      <c r="R5" s="2">
        <v>6700000</v>
      </c>
    </row>
    <row r="6" spans="1:20" x14ac:dyDescent="0.25">
      <c r="A6" s="4">
        <f t="shared" ref="A6:A11" si="10">N6</f>
        <v>0</v>
      </c>
      <c r="B6" s="4">
        <f t="shared" ref="B6:B11" si="11">Q6</f>
        <v>710</v>
      </c>
      <c r="C6" s="4">
        <f t="shared" ref="C6:C11" si="12">B6*1.2</f>
        <v>852</v>
      </c>
      <c r="D6" s="4">
        <f t="shared" ref="D6:D11" si="13">C6*1.2</f>
        <v>1022.4</v>
      </c>
      <c r="E6" s="5">
        <f t="shared" ref="E6:E11" si="14">R6</f>
        <v>4900000</v>
      </c>
      <c r="F6" s="4">
        <f t="shared" ref="F6:F11" si="15">ROUND((E6/B6),0)</f>
        <v>6901</v>
      </c>
      <c r="G6" s="4">
        <f t="shared" ref="G6:G11" si="16">ROUND((E6/C6),0)</f>
        <v>5751</v>
      </c>
      <c r="H6" s="9">
        <f t="shared" ref="H6:H11" si="17">ROUND((E6/D6),0)</f>
        <v>4793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710</v>
      </c>
      <c r="R6" s="2">
        <v>4900000</v>
      </c>
    </row>
    <row r="7" spans="1:20" x14ac:dyDescent="0.25">
      <c r="A7" s="4">
        <f t="shared" ref="A7:A9" si="20">N7</f>
        <v>0</v>
      </c>
      <c r="B7" s="4">
        <f t="shared" ref="B7:B9" si="21">Q7</f>
        <v>685</v>
      </c>
      <c r="C7" s="4">
        <f t="shared" ref="C7:C9" si="22">B7*1.2</f>
        <v>822</v>
      </c>
      <c r="D7" s="4">
        <f t="shared" ref="D7:D9" si="23">C7*1.2</f>
        <v>986.4</v>
      </c>
      <c r="E7" s="5">
        <f t="shared" ref="E7:E9" si="24">R7</f>
        <v>4600000</v>
      </c>
      <c r="F7" s="4">
        <f t="shared" ref="F7:F9" si="25">ROUND((E7/B7),0)</f>
        <v>6715</v>
      </c>
      <c r="G7" s="4">
        <f t="shared" ref="G7:G9" si="26">ROUND((E7/C7),0)</f>
        <v>5596</v>
      </c>
      <c r="H7" s="9">
        <f t="shared" ref="H7:H9" si="27">ROUND((E7/D7),0)</f>
        <v>4663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685</v>
      </c>
      <c r="R7" s="2">
        <v>4600000</v>
      </c>
    </row>
    <row r="8" spans="1:20" s="51" customFormat="1" x14ac:dyDescent="0.25">
      <c r="A8" s="49">
        <f t="shared" si="20"/>
        <v>0</v>
      </c>
      <c r="B8" s="49">
        <f t="shared" si="21"/>
        <v>375</v>
      </c>
      <c r="C8" s="49">
        <f t="shared" si="22"/>
        <v>450</v>
      </c>
      <c r="D8" s="49">
        <f t="shared" si="23"/>
        <v>540</v>
      </c>
      <c r="E8" s="50">
        <f t="shared" si="24"/>
        <v>3200000</v>
      </c>
      <c r="F8" s="49">
        <f t="shared" si="25"/>
        <v>8533</v>
      </c>
      <c r="G8" s="49">
        <f t="shared" si="26"/>
        <v>7111</v>
      </c>
      <c r="H8" s="49">
        <f t="shared" si="27"/>
        <v>5926</v>
      </c>
      <c r="I8" s="49" t="e">
        <f>#REF!</f>
        <v>#REF!</v>
      </c>
      <c r="J8" s="49">
        <f t="shared" si="28"/>
        <v>0</v>
      </c>
      <c r="O8" s="51">
        <v>0</v>
      </c>
      <c r="P8" s="51">
        <f t="shared" si="29"/>
        <v>0</v>
      </c>
      <c r="Q8" s="51">
        <v>375</v>
      </c>
      <c r="R8" s="52">
        <v>3200000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8: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376</v>
      </c>
      <c r="C16" s="49">
        <f>B16*1.2</f>
        <v>451.2</v>
      </c>
      <c r="D16" s="49">
        <f t="shared" ref="D16:D32" si="34">C16*1.2</f>
        <v>541.43999999999994</v>
      </c>
      <c r="E16" s="50">
        <f t="shared" ref="E16:E32" si="35">R16</f>
        <v>3600000</v>
      </c>
      <c r="F16" s="49">
        <f t="shared" ref="F16:F32" si="36">ROUND((E16/B16),0)</f>
        <v>9574</v>
      </c>
      <c r="G16" s="49">
        <f t="shared" ref="G16:G32" si="37">ROUND((E16/C16),0)</f>
        <v>7979</v>
      </c>
      <c r="H16" s="49">
        <f t="shared" ref="H16:H32" si="38">ROUND((E16/D16),0)</f>
        <v>6649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376</v>
      </c>
      <c r="R16" s="52">
        <v>3600000</v>
      </c>
    </row>
    <row r="17" spans="1:18" ht="14.25" customHeight="1" x14ac:dyDescent="0.25">
      <c r="A17" s="4">
        <f t="shared" si="32"/>
        <v>0</v>
      </c>
      <c r="B17" s="4">
        <f t="shared" si="33"/>
        <v>450</v>
      </c>
      <c r="C17" s="4">
        <f t="shared" ref="C17:C32" si="41">B17*1.2</f>
        <v>540</v>
      </c>
      <c r="D17" s="4">
        <f t="shared" si="34"/>
        <v>648</v>
      </c>
      <c r="E17" s="5">
        <f t="shared" si="35"/>
        <v>3400000</v>
      </c>
      <c r="F17" s="9">
        <f t="shared" si="36"/>
        <v>7556</v>
      </c>
      <c r="G17" s="9">
        <f t="shared" si="37"/>
        <v>6296</v>
      </c>
      <c r="H17" s="9">
        <f t="shared" si="38"/>
        <v>5247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450</v>
      </c>
      <c r="R17" s="2">
        <v>3400000</v>
      </c>
    </row>
    <row r="18" spans="1:18" ht="14.25" customHeight="1" x14ac:dyDescent="0.25">
      <c r="A18" s="4">
        <f t="shared" si="32"/>
        <v>0</v>
      </c>
      <c r="B18" s="4">
        <f t="shared" si="33"/>
        <v>780</v>
      </c>
      <c r="C18" s="4">
        <f t="shared" si="41"/>
        <v>936</v>
      </c>
      <c r="D18" s="4">
        <f t="shared" si="34"/>
        <v>1123.2</v>
      </c>
      <c r="E18" s="5">
        <f t="shared" si="35"/>
        <v>5800000</v>
      </c>
      <c r="F18" s="9">
        <f t="shared" si="36"/>
        <v>7436</v>
      </c>
      <c r="G18" s="9">
        <f t="shared" si="37"/>
        <v>6197</v>
      </c>
      <c r="H18" s="9">
        <f t="shared" si="38"/>
        <v>5164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780</v>
      </c>
      <c r="R18" s="2">
        <v>5800000</v>
      </c>
    </row>
    <row r="19" spans="1:18" ht="14.25" customHeight="1" x14ac:dyDescent="0.25">
      <c r="A19" s="4">
        <f t="shared" si="32"/>
        <v>0</v>
      </c>
      <c r="B19" s="4">
        <f t="shared" si="33"/>
        <v>480</v>
      </c>
      <c r="C19" s="4">
        <f t="shared" si="41"/>
        <v>576</v>
      </c>
      <c r="D19" s="4">
        <f t="shared" si="34"/>
        <v>691.19999999999993</v>
      </c>
      <c r="E19" s="5">
        <f t="shared" si="35"/>
        <v>3600000</v>
      </c>
      <c r="F19" s="9">
        <f t="shared" si="36"/>
        <v>7500</v>
      </c>
      <c r="G19" s="9">
        <f t="shared" si="37"/>
        <v>6250</v>
      </c>
      <c r="H19" s="9">
        <f t="shared" si="38"/>
        <v>5208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480</v>
      </c>
      <c r="R19" s="2">
        <v>3600000</v>
      </c>
    </row>
    <row r="20" spans="1:18" ht="14.25" customHeight="1" x14ac:dyDescent="0.25">
      <c r="A20" s="4">
        <f t="shared" si="32"/>
        <v>0</v>
      </c>
      <c r="B20" s="4">
        <f t="shared" si="33"/>
        <v>775</v>
      </c>
      <c r="C20" s="4">
        <f t="shared" si="41"/>
        <v>930</v>
      </c>
      <c r="D20" s="4">
        <f t="shared" si="34"/>
        <v>1116</v>
      </c>
      <c r="E20" s="5">
        <f t="shared" si="35"/>
        <v>5500000</v>
      </c>
      <c r="F20" s="9">
        <f t="shared" si="36"/>
        <v>7097</v>
      </c>
      <c r="G20" s="9">
        <f t="shared" si="37"/>
        <v>5914</v>
      </c>
      <c r="H20" s="9">
        <f t="shared" si="38"/>
        <v>4928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775</v>
      </c>
      <c r="R20" s="2">
        <v>5500000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700</v>
      </c>
      <c r="C21" s="4">
        <f t="shared" ref="C21:C24" si="44">B21*1.2</f>
        <v>840</v>
      </c>
      <c r="D21" s="4">
        <f t="shared" ref="D21:D24" si="45">C21*1.2</f>
        <v>1008</v>
      </c>
      <c r="E21" s="5">
        <f t="shared" ref="E21:E24" si="46">R21</f>
        <v>6000000</v>
      </c>
      <c r="F21" s="9">
        <f t="shared" ref="F21:F24" si="47">ROUND((E21/B21),0)</f>
        <v>8571</v>
      </c>
      <c r="G21" s="9">
        <f t="shared" ref="G21:G24" si="48">ROUND((E21/C21),0)</f>
        <v>7143</v>
      </c>
      <c r="H21" s="9">
        <f t="shared" ref="H21:H24" si="49">ROUND((E21/D21),0)</f>
        <v>5952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700</v>
      </c>
      <c r="R21" s="2">
        <v>6000000</v>
      </c>
    </row>
    <row r="22" spans="1:18" ht="14.25" customHeight="1" x14ac:dyDescent="0.25">
      <c r="A22" s="4">
        <f t="shared" si="42"/>
        <v>0</v>
      </c>
      <c r="B22" s="4">
        <f t="shared" si="43"/>
        <v>376</v>
      </c>
      <c r="C22" s="4">
        <f t="shared" si="44"/>
        <v>451.2</v>
      </c>
      <c r="D22" s="4">
        <f t="shared" si="45"/>
        <v>541.43999999999994</v>
      </c>
      <c r="E22" s="5">
        <f t="shared" si="46"/>
        <v>3200000</v>
      </c>
      <c r="F22" s="9">
        <f t="shared" si="47"/>
        <v>8511</v>
      </c>
      <c r="G22" s="9">
        <f t="shared" si="48"/>
        <v>7092</v>
      </c>
      <c r="H22" s="9">
        <f t="shared" si="49"/>
        <v>5910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376</v>
      </c>
      <c r="R22" s="2">
        <v>3200000</v>
      </c>
    </row>
    <row r="23" spans="1:18" s="51" customFormat="1" ht="14.25" customHeight="1" x14ac:dyDescent="0.25">
      <c r="A23" s="49">
        <f t="shared" si="42"/>
        <v>0</v>
      </c>
      <c r="B23" s="49">
        <f t="shared" si="43"/>
        <v>628</v>
      </c>
      <c r="C23" s="49">
        <f t="shared" si="44"/>
        <v>753.6</v>
      </c>
      <c r="D23" s="49">
        <f t="shared" si="45"/>
        <v>904.32</v>
      </c>
      <c r="E23" s="50">
        <f t="shared" si="46"/>
        <v>6200000</v>
      </c>
      <c r="F23" s="49">
        <f t="shared" si="47"/>
        <v>9873</v>
      </c>
      <c r="G23" s="49">
        <f t="shared" si="48"/>
        <v>8227</v>
      </c>
      <c r="H23" s="49">
        <f t="shared" si="49"/>
        <v>6856</v>
      </c>
      <c r="I23" s="49" t="e">
        <f>#REF!</f>
        <v>#REF!</v>
      </c>
      <c r="J23" s="49">
        <f t="shared" si="50"/>
        <v>0</v>
      </c>
      <c r="O23" s="51">
        <v>0</v>
      </c>
      <c r="P23" s="51">
        <f t="shared" si="51"/>
        <v>0</v>
      </c>
      <c r="Q23" s="51">
        <v>628</v>
      </c>
      <c r="R23" s="52">
        <v>6200000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3:Q24" si="52">P24/1.2</f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42.01</v>
      </c>
      <c r="G37">
        <f>F37*10.764</f>
        <v>452.19563999999997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2017</v>
      </c>
      <c r="W40" s="33" t="s">
        <v>23</v>
      </c>
      <c r="X40" s="18"/>
      <c r="Y40" s="7"/>
    </row>
    <row r="41" spans="1:25" ht="16.5" x14ac:dyDescent="0.3">
      <c r="G41" s="6">
        <v>542</v>
      </c>
      <c r="H41" s="6"/>
      <c r="S41" s="10"/>
      <c r="T41" s="10"/>
      <c r="U41" s="36" t="s">
        <v>24</v>
      </c>
      <c r="V41" s="35">
        <f>V39-V40</f>
        <v>7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-53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542*2500</f>
        <v>1355000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V46*7/60</f>
        <v>10.5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0.105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142275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452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9200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4158400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4016125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V53*0.95</f>
        <v>3815318.75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3212900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8366.9270833333339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0" sqref="U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2:T12"/>
  <sheetViews>
    <sheetView workbookViewId="0">
      <selection activeCell="T13" sqref="T13"/>
    </sheetView>
  </sheetViews>
  <sheetFormatPr defaultRowHeight="15" x14ac:dyDescent="0.25"/>
  <sheetData>
    <row r="12" spans="19:20" x14ac:dyDescent="0.25">
      <c r="S12">
        <v>34.81</v>
      </c>
      <c r="T12">
        <f>S12*10.764</f>
        <v>374.69484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T44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63.64</v>
      </c>
      <c r="T13">
        <f>S13*10.764</f>
        <v>685.02095999999995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4:V18"/>
  <sheetViews>
    <sheetView topLeftCell="A6" workbookViewId="0">
      <selection activeCell="V24" sqref="V24"/>
    </sheetView>
  </sheetViews>
  <sheetFormatPr defaultRowHeight="15" x14ac:dyDescent="0.25"/>
  <cols>
    <col min="22" max="22" width="26.140625" customWidth="1"/>
  </cols>
  <sheetData>
    <row r="14" spans="22:22" x14ac:dyDescent="0.25">
      <c r="V14">
        <v>4900000</v>
      </c>
    </row>
    <row r="15" spans="22:22" x14ac:dyDescent="0.25">
      <c r="V15">
        <v>343000</v>
      </c>
    </row>
    <row r="16" spans="22:22" x14ac:dyDescent="0.25">
      <c r="V16">
        <v>30000</v>
      </c>
    </row>
    <row r="17" spans="19:22" x14ac:dyDescent="0.25">
      <c r="V17">
        <f>SUM(V14:V16)</f>
        <v>5273000</v>
      </c>
    </row>
    <row r="18" spans="19:22" x14ac:dyDescent="0.25">
      <c r="S18">
        <v>63.64</v>
      </c>
      <c r="T18">
        <f>S18*10.764</f>
        <v>685.02095999999995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4"/>
  <sheetViews>
    <sheetView zoomScaleNormal="100" workbookViewId="0">
      <selection activeCell="S15" sqref="S15"/>
    </sheetView>
  </sheetViews>
  <sheetFormatPr defaultRowHeight="15" x14ac:dyDescent="0.25"/>
  <sheetData>
    <row r="2" spans="1:19" x14ac:dyDescent="0.25">
      <c r="A2" s="6"/>
    </row>
    <row r="14" spans="1:19" x14ac:dyDescent="0.25">
      <c r="R14">
        <v>92.85</v>
      </c>
      <c r="S14">
        <f>R14*10.764</f>
        <v>999.43739999999991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9:X19"/>
  <sheetViews>
    <sheetView zoomScaleNormal="100" workbookViewId="0">
      <selection activeCell="X13" sqref="X13"/>
    </sheetView>
  </sheetViews>
  <sheetFormatPr defaultRowHeight="15" x14ac:dyDescent="0.25"/>
  <cols>
    <col min="24" max="24" width="18.28515625" customWidth="1"/>
  </cols>
  <sheetData>
    <row r="9" spans="19:24" x14ac:dyDescent="0.25">
      <c r="X9">
        <v>4900000</v>
      </c>
    </row>
    <row r="10" spans="19:24" x14ac:dyDescent="0.25">
      <c r="S10">
        <v>65.959999999999994</v>
      </c>
      <c r="T10">
        <f>S10*10.764</f>
        <v>709.99343999999985</v>
      </c>
      <c r="X10">
        <v>34300</v>
      </c>
    </row>
    <row r="11" spans="19:24" x14ac:dyDescent="0.25">
      <c r="X11">
        <v>30000</v>
      </c>
    </row>
    <row r="12" spans="19:24" x14ac:dyDescent="0.25">
      <c r="X12">
        <f>SUM(X9:X11)</f>
        <v>4964300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0"/>
  <sheetViews>
    <sheetView topLeftCell="A7" zoomScaleNormal="100" workbookViewId="0">
      <selection activeCell="S21" sqref="S21"/>
    </sheetView>
  </sheetViews>
  <sheetFormatPr defaultRowHeight="15" x14ac:dyDescent="0.25"/>
  <sheetData>
    <row r="20" spans="18:19" x14ac:dyDescent="0.25">
      <c r="R20">
        <v>63.64</v>
      </c>
      <c r="S20">
        <f>R20*10.764</f>
        <v>685.02095999999995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2:W12"/>
  <sheetViews>
    <sheetView topLeftCell="F1" zoomScaleNormal="100" workbookViewId="0">
      <selection activeCell="W13" sqref="W13"/>
    </sheetView>
  </sheetViews>
  <sheetFormatPr defaultRowHeight="15" x14ac:dyDescent="0.25"/>
  <sheetData>
    <row r="12" spans="22:23" x14ac:dyDescent="0.25">
      <c r="V12">
        <v>34.96</v>
      </c>
      <c r="W12">
        <f>V12*10.764</f>
        <v>376.30944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2" sqref="R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2024-09-26T05:29:58Z</dcterms:modified>
</cp:coreProperties>
</file>