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aseva Sahakari Bank\Borivali (W)\Jayantilal Bhati\"/>
    </mc:Choice>
  </mc:AlternateContent>
  <xr:revisionPtr revIDLastSave="0" documentId="13_ncr:1_{01E239D8-7ECF-4119-BE3C-A496587003E5}" xr6:coauthVersionLast="36" xr6:coauthVersionMax="36" xr10:uidLastSave="{00000000-0000-0000-0000-000000000000}"/>
  <bookViews>
    <workbookView xWindow="0" yWindow="0" windowWidth="28800" windowHeight="12105" activeTab="8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4" i="4" l="1"/>
  <c r="H21" i="4"/>
  <c r="P23" i="4"/>
  <c r="P22" i="4"/>
  <c r="P21" i="4"/>
  <c r="Q12" i="4" l="1"/>
  <c r="P12" i="4"/>
  <c r="P11" i="4"/>
  <c r="Q11" i="4" s="1"/>
  <c r="P10" i="4"/>
  <c r="P9" i="4"/>
  <c r="P8" i="4"/>
  <c r="P7" i="4"/>
  <c r="Q6" i="4"/>
  <c r="Q5" i="4"/>
  <c r="Q4" i="4"/>
  <c r="P3" i="4"/>
  <c r="Q3" i="4" s="1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<sst xmlns="http://schemas.openxmlformats.org/spreadsheetml/2006/main" count="26" uniqueCount="22">
  <si>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</si>
  <si>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</si>
  <si>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</si>
  <si>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</si>
  <si>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</si>
  <si>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</si>
  <si>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</si>
  <si>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</si>
  <si>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</si>
  <si>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</si>
  <si>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</si>
  <si>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</si>
  <si>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</si>
  <si>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No. 008, ground floor, mathura complex, bhayander east</t>
  </si>
  <si>
    <t>rate</t>
  </si>
  <si>
    <t>mca</t>
  </si>
  <si>
    <t>20 to 28 lakhs</t>
  </si>
  <si>
    <t>18.10.23</t>
  </si>
  <si>
    <t>27.01.23</t>
  </si>
  <si>
    <t>09.02.23</t>
  </si>
  <si>
    <t>09.08.23</t>
  </si>
  <si>
    <t>yoc - 2012 - soc reg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</si>
</sst>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1" fillId="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C52FD5-15F6-4CE3-B5FF-4560C8160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89A949-3425-4D12-8858-750BA49D9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29</xdr:col>
      <xdr:colOff>607314</xdr:colOff>
      <xdr:row>54</xdr:row>
      <xdr:rowOff>103489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527B91-C72A-4639-AC09-51771406B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775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84F021-C0FF-4E41-9CDB-151B437FD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448929</xdr:colOff>
      <xdr:row>52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81F32B-3A82-4E8F-9FF5-6939C29BA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83329" cy="8735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410823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8F3F2D-1BEB-481A-84F6-E02E1C8D7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45223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8DD364-5202-4188-9A43-C1B2DEF02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42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150FE8-4BAE-4B4B-AD22-0240CFE4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79354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45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25BEB0-0B25-41F9-A853-62311767F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526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opLeftCell="B1" zoomScaleNormal="100" workbookViewId="0">
      <selection activeCell="Q7" sqref="Q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6.5703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120</v>
      </c>
      <c r="C2" s="4">
        <f>B2*1.2</f>
        <v>144</v>
      </c>
      <c r="D2" s="4">
        <f t="shared" ref="D2:D13" si="2">C2*1.2</f>
        <v>172.79999999999998</v>
      </c>
      <c r="E2" s="16">
        <f t="shared" ref="E2:E13" si="3">R2</f>
        <v>1300000</v>
      </c>
      <c r="F2" s="17">
        <f t="shared" ref="F2:F13" si="4">ROUND((E2/B2),0)</f>
        <v>10833</v>
      </c>
      <c r="G2" s="10">
        <f t="shared" ref="G2:G13" si="5">ROUND((E2/C2),0)</f>
        <v>9028</v>
      </c>
      <c r="H2" s="10">
        <f t="shared" ref="H2:H13" si="6">ROUND((E2/D2),0)</f>
        <v>7523</v>
      </c>
      <c r="I2" s="4" t="e">
        <f>#REF!</f>
        <v>#REF!</v>
      </c>
      <c r="J2" s="4" t="str">
        <f t="shared" ref="J2:J13" si="7">S2</f>
        <v>18.10.23</v>
      </c>
      <c r="O2">
        <v>0</v>
      </c>
      <c r="P2">
        <v>144</v>
      </c>
      <c r="Q2">
        <f t="shared" ref="Q2:Q12" si="8">P2/1.2</f>
        <v>120</v>
      </c>
      <c r="R2" s="2">
        <v>1300000</v>
      </c>
      <c r="S2" s="8" t="s">
        <v>17</v>
      </c>
      <c r="T2" s="8"/>
    </row>
    <row r="3" spans="1:20" x14ac:dyDescent="0.25">
      <c r="A3" s="4">
        <f t="shared" si="0"/>
        <v>0</v>
      </c>
      <c r="B3" s="4">
        <f t="shared" si="1"/>
        <v>215.27777777777783</v>
      </c>
      <c r="C3" s="4">
        <f t="shared" ref="C3:C15" si="9">B3*1.2</f>
        <v>258.33333333333337</v>
      </c>
      <c r="D3" s="4">
        <f t="shared" si="2"/>
        <v>310.00000000000006</v>
      </c>
      <c r="E3" s="16">
        <f t="shared" si="3"/>
        <v>2400000</v>
      </c>
      <c r="F3" s="10">
        <f t="shared" si="4"/>
        <v>11148</v>
      </c>
      <c r="G3" s="10">
        <f t="shared" si="5"/>
        <v>9290</v>
      </c>
      <c r="H3" s="10">
        <f t="shared" si="6"/>
        <v>7742</v>
      </c>
      <c r="I3" s="4" t="e">
        <f>#REF!</f>
        <v>#REF!</v>
      </c>
      <c r="J3" s="4" t="str">
        <f t="shared" si="7"/>
        <v>27.01.23</v>
      </c>
      <c r="O3">
        <v>310</v>
      </c>
      <c r="P3">
        <f t="shared" ref="P3:P12" si="10">O3/1.2</f>
        <v>258.33333333333337</v>
      </c>
      <c r="Q3">
        <f t="shared" si="8"/>
        <v>215.27777777777783</v>
      </c>
      <c r="R3" s="2">
        <v>2400000</v>
      </c>
      <c r="S3" s="8" t="s">
        <v>18</v>
      </c>
      <c r="T3" s="8"/>
    </row>
    <row r="4" spans="1:20" x14ac:dyDescent="0.25">
      <c r="A4" s="4">
        <f t="shared" si="0"/>
        <v>0</v>
      </c>
      <c r="B4" s="4">
        <f t="shared" si="1"/>
        <v>113.2911</v>
      </c>
      <c r="C4" s="4">
        <f t="shared" si="9"/>
        <v>135.94932</v>
      </c>
      <c r="D4" s="4">
        <f t="shared" si="2"/>
        <v>163.139184</v>
      </c>
      <c r="E4" s="16">
        <f t="shared" si="3"/>
        <v>1700000</v>
      </c>
      <c r="F4" s="10">
        <f t="shared" si="4"/>
        <v>15006</v>
      </c>
      <c r="G4" s="10">
        <f t="shared" si="5"/>
        <v>12505</v>
      </c>
      <c r="H4" s="10">
        <f t="shared" si="6"/>
        <v>10421</v>
      </c>
      <c r="I4" s="4" t="e">
        <f>#REF!</f>
        <v>#REF!</v>
      </c>
      <c r="J4" s="4" t="str">
        <f t="shared" si="7"/>
        <v>09.02.23</v>
      </c>
      <c r="O4">
        <v>0</v>
      </c>
      <c r="P4">
        <f>12.63*10.764</f>
        <v>135.94932</v>
      </c>
      <c r="Q4">
        <f t="shared" si="8"/>
        <v>113.2911</v>
      </c>
      <c r="R4" s="2">
        <v>1700000</v>
      </c>
      <c r="S4" s="8" t="s">
        <v>19</v>
      </c>
      <c r="T4" s="8"/>
    </row>
    <row r="5" spans="1:20" x14ac:dyDescent="0.25">
      <c r="A5" s="4">
        <f t="shared" si="0"/>
        <v>0</v>
      </c>
      <c r="B5" s="4">
        <f t="shared" si="1"/>
        <v>251.66666666666669</v>
      </c>
      <c r="C5" s="4">
        <f t="shared" si="9"/>
        <v>302</v>
      </c>
      <c r="D5" s="4">
        <f t="shared" si="2"/>
        <v>362.4</v>
      </c>
      <c r="E5" s="16">
        <f t="shared" si="3"/>
        <v>2500000</v>
      </c>
      <c r="F5" s="17">
        <f t="shared" si="4"/>
        <v>9934</v>
      </c>
      <c r="G5" s="10">
        <f t="shared" si="5"/>
        <v>8278</v>
      </c>
      <c r="H5" s="10">
        <f t="shared" si="6"/>
        <v>6898</v>
      </c>
      <c r="I5" s="4" t="e">
        <f>#REF!</f>
        <v>#REF!</v>
      </c>
      <c r="J5" s="4" t="str">
        <f t="shared" si="7"/>
        <v>09.08.23</v>
      </c>
      <c r="O5">
        <v>0</v>
      </c>
      <c r="P5">
        <v>302</v>
      </c>
      <c r="Q5">
        <f t="shared" si="8"/>
        <v>251.66666666666669</v>
      </c>
      <c r="R5" s="2">
        <v>2500000</v>
      </c>
      <c r="S5" s="8" t="s">
        <v>20</v>
      </c>
      <c r="T5" s="8"/>
    </row>
    <row r="6" spans="1:20" x14ac:dyDescent="0.25">
      <c r="A6" s="4">
        <f t="shared" si="0"/>
        <v>0</v>
      </c>
      <c r="B6" s="4">
        <f t="shared" si="1"/>
        <v>416.66666666666669</v>
      </c>
      <c r="C6" s="4">
        <f t="shared" si="9"/>
        <v>500</v>
      </c>
      <c r="D6" s="4">
        <f t="shared" si="2"/>
        <v>600</v>
      </c>
      <c r="E6" s="16">
        <f t="shared" si="3"/>
        <v>3100000</v>
      </c>
      <c r="F6" s="10">
        <f t="shared" si="4"/>
        <v>7440</v>
      </c>
      <c r="G6" s="10">
        <f t="shared" si="5"/>
        <v>6200</v>
      </c>
      <c r="H6" s="10">
        <f t="shared" si="6"/>
        <v>5167</v>
      </c>
      <c r="I6" s="4" t="e">
        <f>#REF!</f>
        <v>#REF!</v>
      </c>
      <c r="J6" s="4">
        <f t="shared" si="7"/>
        <v>0</v>
      </c>
      <c r="O6">
        <v>0</v>
      </c>
      <c r="P6">
        <v>500</v>
      </c>
      <c r="Q6">
        <f t="shared" si="8"/>
        <v>416.66666666666669</v>
      </c>
      <c r="R6" s="2">
        <v>3100000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330</v>
      </c>
      <c r="C7" s="4">
        <f t="shared" si="9"/>
        <v>396</v>
      </c>
      <c r="D7" s="4">
        <f t="shared" si="2"/>
        <v>475.2</v>
      </c>
      <c r="E7" s="16">
        <f t="shared" si="3"/>
        <v>10000000</v>
      </c>
      <c r="F7" s="15">
        <f t="shared" si="4"/>
        <v>30303</v>
      </c>
      <c r="G7" s="10">
        <f t="shared" si="5"/>
        <v>25253</v>
      </c>
      <c r="H7" s="10">
        <f t="shared" si="6"/>
        <v>21044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330</v>
      </c>
      <c r="R7" s="2">
        <v>10000000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350</v>
      </c>
      <c r="C8" s="4">
        <f t="shared" si="9"/>
        <v>420</v>
      </c>
      <c r="D8" s="4">
        <f t="shared" si="2"/>
        <v>504</v>
      </c>
      <c r="E8" s="16">
        <f t="shared" si="3"/>
        <v>5300000</v>
      </c>
      <c r="F8" s="10">
        <f t="shared" si="4"/>
        <v>15143</v>
      </c>
      <c r="G8" s="10">
        <f t="shared" si="5"/>
        <v>12619</v>
      </c>
      <c r="H8" s="10">
        <f t="shared" si="6"/>
        <v>10516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350</v>
      </c>
      <c r="R8" s="2">
        <v>5300000</v>
      </c>
      <c r="S8" s="8"/>
      <c r="T8" s="8"/>
    </row>
    <row r="9" spans="1:20" x14ac:dyDescent="0.25">
      <c r="A9" s="4">
        <f t="shared" si="0"/>
        <v>0</v>
      </c>
      <c r="B9" s="4">
        <f t="shared" si="1"/>
        <v>60</v>
      </c>
      <c r="C9" s="4">
        <f t="shared" si="9"/>
        <v>72</v>
      </c>
      <c r="D9" s="4">
        <f t="shared" si="2"/>
        <v>86.399999999999991</v>
      </c>
      <c r="E9" s="16">
        <f t="shared" si="3"/>
        <v>1800000</v>
      </c>
      <c r="F9" s="15">
        <f t="shared" si="4"/>
        <v>30000</v>
      </c>
      <c r="G9" s="10">
        <f t="shared" si="5"/>
        <v>25000</v>
      </c>
      <c r="H9" s="10">
        <f t="shared" si="6"/>
        <v>20833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60</v>
      </c>
      <c r="R9" s="2">
        <v>1800000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160</v>
      </c>
      <c r="C10" s="4">
        <f t="shared" si="9"/>
        <v>192</v>
      </c>
      <c r="D10" s="4">
        <f t="shared" si="2"/>
        <v>230.39999999999998</v>
      </c>
      <c r="E10" s="16">
        <f t="shared" si="3"/>
        <v>2300000</v>
      </c>
      <c r="F10" s="10">
        <f t="shared" si="4"/>
        <v>14375</v>
      </c>
      <c r="G10" s="10">
        <f t="shared" si="5"/>
        <v>11979</v>
      </c>
      <c r="H10" s="10">
        <f t="shared" si="6"/>
        <v>9983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160</v>
      </c>
      <c r="R10" s="2">
        <v>2300000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15</v>
      </c>
      <c r="H19">
        <v>113</v>
      </c>
    </row>
    <row r="20" spans="7:24" x14ac:dyDescent="0.25">
      <c r="G20" t="s">
        <v>14</v>
      </c>
      <c r="H20">
        <v>18000</v>
      </c>
      <c r="N20" t="s">
        <v>15</v>
      </c>
    </row>
    <row r="21" spans="7:24" x14ac:dyDescent="0.25">
      <c r="H21">
        <f>H20*H19</f>
        <v>2034000</v>
      </c>
      <c r="N21">
        <v>12.46</v>
      </c>
      <c r="O21">
        <v>7.19</v>
      </c>
      <c r="P21">
        <f>O21*N21</f>
        <v>89.587400000000017</v>
      </c>
    </row>
    <row r="22" spans="7:24" x14ac:dyDescent="0.25">
      <c r="G22" s="6"/>
      <c r="H22" s="6"/>
      <c r="N22">
        <v>4.49</v>
      </c>
      <c r="O22">
        <v>5.16</v>
      </c>
      <c r="P22">
        <f>O22*N22</f>
        <v>23.168400000000002</v>
      </c>
    </row>
    <row r="23" spans="7:24" x14ac:dyDescent="0.25">
      <c r="G23" t="s">
        <v>16</v>
      </c>
      <c r="P23">
        <f>P22+P21</f>
        <v>112.75580000000002</v>
      </c>
    </row>
    <row r="24" spans="7:24" x14ac:dyDescent="0.25">
      <c r="G24" t="s">
        <v>21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2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abSelected="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2024-09-28T06:55:06Z</dcterms:modified>
</cp:coreProperties>
</file>