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D4F72943-53F9-42C6-9370-AB6111DE51DD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5" l="1"/>
  <c r="J16" i="5"/>
  <c r="K9" i="5" l="1"/>
  <c r="E39" i="5" l="1"/>
  <c r="E38" i="5"/>
  <c r="H32" i="5" l="1"/>
  <c r="I36" i="5" l="1"/>
  <c r="I31" i="5" l="1"/>
  <c r="G39" i="5"/>
  <c r="G38" i="5"/>
  <c r="I35" i="5"/>
  <c r="J43" i="5"/>
  <c r="G43" i="5"/>
  <c r="J42" i="5"/>
  <c r="G42" i="5"/>
  <c r="B18" i="5" l="1"/>
  <c r="I34" i="5"/>
  <c r="I33" i="5"/>
  <c r="J41" i="5"/>
  <c r="G41" i="5"/>
  <c r="J40" i="5"/>
  <c r="G40" i="5"/>
  <c r="J39" i="5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B13" i="5" s="1"/>
  <c r="B8" i="5" l="1"/>
  <c r="B14" i="5"/>
  <c r="B15" i="5" s="1"/>
  <c r="B19" i="5" s="1"/>
  <c r="B24" i="5" s="1"/>
  <c r="M38" i="5" l="1"/>
  <c r="B22" i="5"/>
  <c r="B20" i="5"/>
  <c r="B21" i="5"/>
</calcChain>
</file>

<file path=xl/sharedStrings.xml><?xml version="1.0" encoding="utf-8"?>
<sst xmlns="http://schemas.openxmlformats.org/spreadsheetml/2006/main" count="27" uniqueCount="27">
  <si>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</si>
  <si>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</si>
  <si>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</si>
  <si>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</si>
  <si>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</si>
  <si>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</si>
  <si>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</si>
  <si>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</si>
  <si>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</si>
  <si>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</si>
  <si>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</si>
  <si>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</si>
  <si>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</si>
  <si>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</si>
  <si>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</si>
  <si>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</si>
  <si>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</si>
  <si>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</si>
  <si>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</si>
  <si>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</si>
  <si>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</si>
  <si>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</si>
  <si>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</si>
  <si>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</si>
  <si>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</si>
  <si>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Built up area</t>
  </si>
  <si>
    <t>Loading 53% remark mentioned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</si>
</sst>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267928</xdr:colOff>
      <xdr:row>41</xdr:row>
      <xdr:rowOff>172564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5AAE0C-65B5-44E1-8E47-A40E3DA4A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2328" cy="798306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229823</xdr:colOff>
      <xdr:row>42</xdr:row>
      <xdr:rowOff>1117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A804F5D-9BBA-458D-B3E2-2A5DD6D1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64223" cy="800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O43"/>
  <sheetViews>
    <sheetView tabSelected="1" workbookViewId="0">
      <selection activeCell="Q20" sqref="Q20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2002</v>
      </c>
      <c r="C6" s="3"/>
      <c r="D6" s="2"/>
      <c r="I6" s="2">
        <v>2002</v>
      </c>
      <c r="J6" s="2">
        <v>2024</v>
      </c>
      <c r="K6" s="2">
        <f>J6-I6</f>
        <v>22</v>
      </c>
      <c r="L6" s="2">
        <f>K6-60</f>
        <v>-38</v>
      </c>
    </row>
    <row r="7" spans="1:12" ht="16.5" x14ac:dyDescent="0.3">
      <c r="A7" s="3" t="s">
        <v>6</v>
      </c>
      <c r="B7" s="3">
        <f>B5-B6</f>
        <v>22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-38</v>
      </c>
      <c r="C8" s="3"/>
      <c r="D8" s="2"/>
      <c r="H8" s="9"/>
      <c r="I8" s="10" t="s">
        <v>23</v>
      </c>
      <c r="J8" s="10" t="s">
        <v>25</v>
      </c>
      <c r="K8" s="10"/>
    </row>
    <row r="9" spans="1:12" ht="16.5" x14ac:dyDescent="0.3">
      <c r="A9" s="3" t="s">
        <v>7</v>
      </c>
      <c r="B9" s="5">
        <f>425*2500</f>
        <v>1062500</v>
      </c>
      <c r="C9" s="5"/>
      <c r="D9" s="4"/>
      <c r="H9" s="9"/>
      <c r="I9" s="10"/>
      <c r="J9" s="10">
        <v>425</v>
      </c>
      <c r="K9" s="10">
        <f>J9/10.764</f>
        <v>39.483463396506878</v>
      </c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33</v>
      </c>
      <c r="C13" s="3"/>
      <c r="D13" s="2"/>
    </row>
    <row r="14" spans="1:12" ht="16.5" x14ac:dyDescent="0.3">
      <c r="A14" s="3"/>
      <c r="B14" s="6">
        <f>B13%</f>
        <v>0.33</v>
      </c>
      <c r="C14" s="6"/>
      <c r="D14" s="12"/>
    </row>
    <row r="15" spans="1:12" ht="16.5" x14ac:dyDescent="0.3">
      <c r="A15" s="3" t="s">
        <v>11</v>
      </c>
      <c r="B15" s="5">
        <f>ROUND((B9*B14),0)</f>
        <v>350625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425</v>
      </c>
      <c r="C16" s="5"/>
      <c r="D16" s="4"/>
      <c r="H16" s="9"/>
      <c r="I16" s="10">
        <v>277</v>
      </c>
      <c r="J16">
        <f>J9/I16</f>
        <v>1.5342960288808665</v>
      </c>
      <c r="L16" t="s">
        <v>26</v>
      </c>
    </row>
    <row r="17" spans="1:10" ht="16.5" x14ac:dyDescent="0.3">
      <c r="A17" s="3" t="s">
        <v>22</v>
      </c>
      <c r="B17" s="3">
        <v>9500</v>
      </c>
      <c r="C17" s="3"/>
      <c r="D17" s="2"/>
      <c r="H17" s="9"/>
      <c r="I17" s="10"/>
    </row>
    <row r="18" spans="1:10" ht="16.5" x14ac:dyDescent="0.3">
      <c r="A18" s="3" t="s">
        <v>12</v>
      </c>
      <c r="B18" s="5">
        <f>B17*B16</f>
        <v>4037500</v>
      </c>
      <c r="C18" s="5"/>
      <c r="D18" s="4"/>
      <c r="H18" s="9"/>
      <c r="I18" s="10"/>
    </row>
    <row r="19" spans="1:10" ht="16.5" x14ac:dyDescent="0.3">
      <c r="A19" s="7" t="s">
        <v>13</v>
      </c>
      <c r="B19" s="8">
        <f>B18-B15</f>
        <v>3686875</v>
      </c>
      <c r="C19" s="8"/>
      <c r="D19" s="13"/>
    </row>
    <row r="20" spans="1:10" ht="16.5" x14ac:dyDescent="0.3">
      <c r="A20" s="7" t="s">
        <v>14</v>
      </c>
      <c r="B20" s="8">
        <f>B19*0.9</f>
        <v>3318187.5</v>
      </c>
      <c r="C20" s="8"/>
      <c r="D20" s="13"/>
    </row>
    <row r="21" spans="1:10" ht="16.5" x14ac:dyDescent="0.3">
      <c r="A21" s="7" t="s">
        <v>15</v>
      </c>
      <c r="B21" s="8">
        <f>B19*0.8</f>
        <v>2949500</v>
      </c>
      <c r="C21" s="8"/>
      <c r="D21" s="13"/>
    </row>
    <row r="22" spans="1:10" ht="16.5" x14ac:dyDescent="0.3">
      <c r="A22" s="7" t="s">
        <v>16</v>
      </c>
      <c r="B22" s="8">
        <f>B19*0.025/12</f>
        <v>7680.989583333333</v>
      </c>
      <c r="C22" s="8"/>
      <c r="D22" s="13"/>
    </row>
    <row r="24" spans="1:10" x14ac:dyDescent="0.25">
      <c r="B24" s="1">
        <f>B19/425</f>
        <v>8675</v>
      </c>
      <c r="C24" s="1"/>
      <c r="J24" s="14"/>
    </row>
    <row r="25" spans="1:10" x14ac:dyDescent="0.25">
      <c r="B25" s="1"/>
    </row>
    <row r="29" spans="1:10" x14ac:dyDescent="0.25">
      <c r="E29" t="s">
        <v>17</v>
      </c>
    </row>
    <row r="30" spans="1:10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0" x14ac:dyDescent="0.25">
      <c r="D31" s="2">
        <v>330</v>
      </c>
      <c r="E31" s="18"/>
      <c r="F31" s="2">
        <v>3300000</v>
      </c>
      <c r="G31" s="2" t="e">
        <f t="shared" ref="G31:G36" si="0">F31/E31</f>
        <v>#DIV/0!</v>
      </c>
      <c r="H31" s="2">
        <f t="shared" ref="H31:H36" si="1">F31/D31</f>
        <v>10000</v>
      </c>
      <c r="I31" s="2" t="e">
        <f>D31/E31</f>
        <v>#DIV/0!</v>
      </c>
    </row>
    <row r="32" spans="1:10" x14ac:dyDescent="0.25">
      <c r="D32" s="2">
        <v>302</v>
      </c>
      <c r="E32" s="18"/>
      <c r="F32" s="2">
        <v>4000000</v>
      </c>
      <c r="G32" s="2" t="e">
        <f t="shared" si="0"/>
        <v>#DIV/0!</v>
      </c>
      <c r="H32" s="2">
        <f t="shared" si="1"/>
        <v>13245.033112582782</v>
      </c>
      <c r="I32" s="2"/>
    </row>
    <row r="33" spans="2:15" x14ac:dyDescent="0.25">
      <c r="D33" s="2">
        <v>350</v>
      </c>
      <c r="E33" s="18"/>
      <c r="F33" s="4">
        <v>3500000</v>
      </c>
      <c r="G33" s="2" t="e">
        <f t="shared" si="0"/>
        <v>#DIV/0!</v>
      </c>
      <c r="H33" s="2">
        <f t="shared" si="1"/>
        <v>10000</v>
      </c>
      <c r="I33" s="2" t="e">
        <f>D33/E33</f>
        <v>#DIV/0!</v>
      </c>
      <c r="M33" s="1"/>
    </row>
    <row r="34" spans="2:15" x14ac:dyDescent="0.25">
      <c r="D34" s="2"/>
      <c r="E34" s="18"/>
      <c r="F34" s="4"/>
      <c r="G34" s="2" t="e">
        <f t="shared" si="0"/>
        <v>#DIV/0!</v>
      </c>
      <c r="H34" s="2" t="e">
        <f t="shared" si="1"/>
        <v>#DIV/0!</v>
      </c>
      <c r="I34" s="2" t="e">
        <f>D34/E34</f>
        <v>#DIV/0!</v>
      </c>
    </row>
    <row r="35" spans="2:15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M35" s="1"/>
    </row>
    <row r="36" spans="2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2:15" x14ac:dyDescent="0.25">
      <c r="E37" t="s">
        <v>21</v>
      </c>
    </row>
    <row r="38" spans="2:15" x14ac:dyDescent="0.25">
      <c r="B38">
        <v>1</v>
      </c>
      <c r="E38">
        <f>47*10.764</f>
        <v>505.90799999999996</v>
      </c>
      <c r="F38">
        <v>4500000</v>
      </c>
      <c r="G38" s="2">
        <f>F38/E38</f>
        <v>8894.897886572262</v>
      </c>
      <c r="H38">
        <v>455000</v>
      </c>
      <c r="I38">
        <v>30000</v>
      </c>
      <c r="J38" s="2">
        <f t="shared" ref="J38:J43" si="2">I38+H38+F38</f>
        <v>4985000</v>
      </c>
      <c r="K38" s="2"/>
      <c r="L38" s="4"/>
      <c r="M38" s="4">
        <f>B24/G38</f>
        <v>0.97527819999999998</v>
      </c>
    </row>
    <row r="39" spans="2:15" x14ac:dyDescent="0.25">
      <c r="E39">
        <f>39*10.764</f>
        <v>419.79599999999999</v>
      </c>
      <c r="F39">
        <v>3750000</v>
      </c>
      <c r="G39" s="2">
        <f>F39/E39</f>
        <v>8932.9102707029124</v>
      </c>
      <c r="H39">
        <v>948000</v>
      </c>
      <c r="I39">
        <v>30000</v>
      </c>
      <c r="J39" s="2">
        <f t="shared" si="2"/>
        <v>4728000</v>
      </c>
      <c r="K39" s="2"/>
      <c r="L39" s="4"/>
      <c r="M39" s="2"/>
      <c r="N39" s="1"/>
    </row>
    <row r="40" spans="2:15" x14ac:dyDescent="0.25">
      <c r="D40" s="2"/>
      <c r="E40" s="2"/>
      <c r="F40" s="2"/>
      <c r="G40" s="2" t="e">
        <f t="shared" ref="G40:G43" si="3">F40/E40</f>
        <v>#DIV/0!</v>
      </c>
      <c r="H40" s="2">
        <v>169500</v>
      </c>
      <c r="I40" s="2">
        <v>30000</v>
      </c>
      <c r="J40" s="2">
        <f t="shared" si="2"/>
        <v>199500</v>
      </c>
      <c r="K40" s="2"/>
      <c r="L40" s="2"/>
      <c r="M40" s="2"/>
      <c r="O40" s="1"/>
    </row>
    <row r="41" spans="2:15" x14ac:dyDescent="0.25">
      <c r="D41" s="2"/>
      <c r="E41" s="2"/>
      <c r="F41" s="2"/>
      <c r="G41" s="2" t="e">
        <f t="shared" si="3"/>
        <v>#DIV/0!</v>
      </c>
      <c r="H41" s="2">
        <v>726000</v>
      </c>
      <c r="I41" s="2">
        <v>30000</v>
      </c>
      <c r="J41" s="2">
        <f t="shared" si="2"/>
        <v>756000</v>
      </c>
      <c r="K41" s="2"/>
      <c r="L41" s="2"/>
      <c r="M41" s="2"/>
    </row>
    <row r="42" spans="2:15" x14ac:dyDescent="0.25">
      <c r="G42" s="2" t="e">
        <f t="shared" si="3"/>
        <v>#DIV/0!</v>
      </c>
      <c r="H42">
        <v>1200000</v>
      </c>
      <c r="I42" s="2">
        <v>30000</v>
      </c>
      <c r="J42" s="2">
        <f t="shared" si="2"/>
        <v>1230000</v>
      </c>
      <c r="K42" s="2"/>
    </row>
    <row r="43" spans="2:15" x14ac:dyDescent="0.25">
      <c r="G43" s="15" t="e">
        <f t="shared" si="3"/>
        <v>#DIV/0!</v>
      </c>
      <c r="H43">
        <v>900000</v>
      </c>
      <c r="I43" s="2">
        <v>30000</v>
      </c>
      <c r="J43" s="2">
        <f t="shared" si="2"/>
        <v>930000</v>
      </c>
      <c r="K4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>
      <selection activeCell="J21" sqref="J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4" workbookViewId="0">
      <selection activeCell="V26" sqref="V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2024-10-01T05:51:26Z</dcterms:modified>
</cp:coreProperties>
</file>