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hivram Deju Shetty - BOM\"/>
    </mc:Choice>
  </mc:AlternateContent>
  <xr:revisionPtr revIDLastSave="0" documentId="13_ncr:1_{9960CD32-69C9-46C0-9552-CEC2136DAAB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4" i="4" l="1"/>
  <c r="G33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<sst xmlns="http://schemas.openxmlformats.org/spreadsheetml/2006/main" count="49" uniqueCount="43">
  <si>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</si>
  <si>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</si>
  <si>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</si>
  <si>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</si>
  <si>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</si>
  <si>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</si>
  <si>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</si>
  <si>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</si>
  <si>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</si>
  <si>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</si>
  <si>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</si>
  <si>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</si>
  <si>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</si>
  <si>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</si>
  <si>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</si>
  <si>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</si>
  <si>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</si>
  <si>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</si>
  <si>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</si>
  <si>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</si>
  <si>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</si>
  <si>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</si>
  <si>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</si>
  <si>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</si>
  <si>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</si>
  <si>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</si>
  <si>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</si>
  <si>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</si>
  <si>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</si>
  <si>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</si>
  <si>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</si>
  <si>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</si>
  <si>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</si>
  <si>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</si>
  <si>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</si>
  <si>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</si>
  <si>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</si>
  <si>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</si>
  <si>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</si>
  <si>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</si>
  <si>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Andhari West Branch ) - Mr. Shivram Deju Shetty, Mrs. Surekha Shivram Shetty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</si>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</sst>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39</xdr:row>
      <xdr:rowOff>162921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FEC16-3078-4A5F-82C6-18C781094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13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86928</xdr:colOff>
      <xdr:row>45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7541E-F597-41A0-8CCE-707755AE6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21328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AFA83-0470-4164-A2C6-019B3365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7192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47</xdr:row>
      <xdr:rowOff>1177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6A3329-1221-4504-AC5E-DD02DBB5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48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D7674-778D-4968-9DF2-E9489A04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7849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73D1E-4B4F-4AFC-8C82-CCE856AEB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659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CAD5A1-23D5-4009-BD70-5C66CB99A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5922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322DE-08AD-43FA-AD15-6CDF40E9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450</v>
      </c>
      <c r="C3" s="45">
        <f>B3*1.2</f>
        <v>540</v>
      </c>
      <c r="D3" s="45">
        <f t="shared" ref="D3:D14" si="2">C3*1.2</f>
        <v>648</v>
      </c>
      <c r="E3" s="46">
        <f t="shared" ref="E3:E14" si="3">R3</f>
        <v>10000000</v>
      </c>
      <c r="F3" s="45">
        <f t="shared" ref="F3:F14" si="4">ROUND((E3/B3),0)</f>
        <v>22222</v>
      </c>
      <c r="G3" s="45">
        <f t="shared" ref="G3:G14" si="5">ROUND((E3/C3),0)</f>
        <v>18519</v>
      </c>
      <c r="H3" s="45">
        <f t="shared" ref="H3:H14" si="6">ROUND((E3/D3),0)</f>
        <v>15432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v>540</v>
      </c>
      <c r="Q3" s="47">
        <f t="shared" ref="P3:Q14" si="8">P3/1.2</f>
        <v>450</v>
      </c>
      <c r="R3" s="48">
        <v>10000000</v>
      </c>
    </row>
    <row r="4" spans="1:20" x14ac:dyDescent="0.25">
      <c r="A4" s="4">
        <f t="shared" ref="A4:A9" si="9">N4</f>
        <v>0</v>
      </c>
      <c r="B4" s="4">
        <f t="shared" ref="B4:B9" si="10">Q4</f>
        <v>441.66666666666669</v>
      </c>
      <c r="C4" s="4">
        <f t="shared" ref="C4:C9" si="11">B4*1.2</f>
        <v>530</v>
      </c>
      <c r="D4" s="4">
        <f t="shared" ref="D4:D9" si="12">C4*1.2</f>
        <v>636</v>
      </c>
      <c r="E4" s="5">
        <f t="shared" ref="E4:E9" si="13">R4</f>
        <v>9500000</v>
      </c>
      <c r="F4" s="9">
        <f t="shared" ref="F4:F9" si="14">ROUND((E4/B4),0)</f>
        <v>21509</v>
      </c>
      <c r="G4" s="9">
        <f t="shared" ref="G4:G9" si="15">ROUND((E4/C4),0)</f>
        <v>17925</v>
      </c>
      <c r="H4" s="9">
        <f t="shared" ref="H4:H9" si="16">ROUND((E4/D4),0)</f>
        <v>14937</v>
      </c>
      <c r="I4" s="4" t="e">
        <f>#REF!</f>
        <v>#REF!</v>
      </c>
      <c r="J4" s="4">
        <f t="shared" ref="J4:J9" si="17">S4</f>
        <v>0</v>
      </c>
      <c r="O4">
        <v>0</v>
      </c>
      <c r="P4">
        <v>530</v>
      </c>
      <c r="Q4">
        <f t="shared" ref="Q4:Q9" si="18">P4/1.2</f>
        <v>441.66666666666669</v>
      </c>
      <c r="R4" s="2">
        <v>9500000</v>
      </c>
    </row>
    <row r="5" spans="1:20" x14ac:dyDescent="0.25">
      <c r="A5" s="4">
        <f t="shared" si="9"/>
        <v>0</v>
      </c>
      <c r="B5" s="4">
        <f t="shared" si="10"/>
        <v>333.33333333333337</v>
      </c>
      <c r="C5" s="4">
        <f t="shared" si="11"/>
        <v>400.00000000000006</v>
      </c>
      <c r="D5" s="4">
        <f t="shared" si="12"/>
        <v>480.00000000000006</v>
      </c>
      <c r="E5" s="5">
        <f t="shared" si="13"/>
        <v>6975000</v>
      </c>
      <c r="F5" s="9">
        <f t="shared" si="14"/>
        <v>20925</v>
      </c>
      <c r="G5" s="9">
        <f t="shared" si="15"/>
        <v>17438</v>
      </c>
      <c r="H5" s="9">
        <f t="shared" si="16"/>
        <v>14531</v>
      </c>
      <c r="I5" s="4" t="e">
        <f>#REF!</f>
        <v>#REF!</v>
      </c>
      <c r="J5" s="4">
        <f t="shared" si="17"/>
        <v>0</v>
      </c>
      <c r="O5">
        <v>0</v>
      </c>
      <c r="P5">
        <v>400</v>
      </c>
      <c r="Q5">
        <f t="shared" si="18"/>
        <v>333.33333333333337</v>
      </c>
      <c r="R5" s="2">
        <v>6975000</v>
      </c>
    </row>
    <row r="6" spans="1:20" s="47" customFormat="1" x14ac:dyDescent="0.25">
      <c r="A6" s="45">
        <f t="shared" si="9"/>
        <v>0</v>
      </c>
      <c r="B6" s="45">
        <f t="shared" si="10"/>
        <v>450</v>
      </c>
      <c r="C6" s="45">
        <f t="shared" si="11"/>
        <v>540</v>
      </c>
      <c r="D6" s="45">
        <f t="shared" si="12"/>
        <v>648</v>
      </c>
      <c r="E6" s="46">
        <f t="shared" si="13"/>
        <v>9800000</v>
      </c>
      <c r="F6" s="45">
        <f t="shared" si="14"/>
        <v>21778</v>
      </c>
      <c r="G6" s="45">
        <f t="shared" si="15"/>
        <v>18148</v>
      </c>
      <c r="H6" s="45">
        <f t="shared" si="16"/>
        <v>15123</v>
      </c>
      <c r="I6" s="45" t="e">
        <f>#REF!</f>
        <v>#REF!</v>
      </c>
      <c r="J6" s="45">
        <f t="shared" si="17"/>
        <v>0</v>
      </c>
      <c r="O6" s="47">
        <v>0</v>
      </c>
      <c r="P6" s="47">
        <v>540</v>
      </c>
      <c r="Q6" s="47">
        <f t="shared" si="18"/>
        <v>450</v>
      </c>
      <c r="R6" s="48">
        <v>9800000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422</v>
      </c>
      <c r="C8" s="4">
        <f t="shared" si="11"/>
        <v>506.4</v>
      </c>
      <c r="D8" s="4">
        <f t="shared" si="12"/>
        <v>607.67999999999995</v>
      </c>
      <c r="E8" s="5">
        <f t="shared" si="13"/>
        <v>9800000</v>
      </c>
      <c r="F8" s="9">
        <f t="shared" si="14"/>
        <v>23223</v>
      </c>
      <c r="G8" s="9">
        <f t="shared" si="15"/>
        <v>19352</v>
      </c>
      <c r="H8" s="9">
        <f t="shared" si="16"/>
        <v>16127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v>422</v>
      </c>
      <c r="R8" s="2">
        <v>9800000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340</v>
      </c>
      <c r="C16" s="45">
        <f>B16*1.2</f>
        <v>408</v>
      </c>
      <c r="D16" s="45">
        <f t="shared" ref="D16:D28" si="34">C16*1.2</f>
        <v>489.59999999999997</v>
      </c>
      <c r="E16" s="46">
        <f t="shared" ref="E16:E28" si="35">R16</f>
        <v>9500000</v>
      </c>
      <c r="F16" s="45">
        <f t="shared" ref="F16:F28" si="36">ROUND((E16/B16),0)</f>
        <v>27941</v>
      </c>
      <c r="G16" s="45">
        <f t="shared" ref="G16:G28" si="37">ROUND((E16/C16),0)</f>
        <v>23284</v>
      </c>
      <c r="H16" s="45">
        <f t="shared" ref="H16:H28" si="38">ROUND((E16/D16),0)</f>
        <v>19404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340</v>
      </c>
      <c r="R16" s="48">
        <v>9500000</v>
      </c>
    </row>
    <row r="17" spans="1:24" x14ac:dyDescent="0.25">
      <c r="A17" s="4">
        <f t="shared" si="32"/>
        <v>0</v>
      </c>
      <c r="B17" s="4">
        <f t="shared" si="33"/>
        <v>405</v>
      </c>
      <c r="C17" s="4">
        <f t="shared" ref="C17:C28" si="41">B17*1.2</f>
        <v>486</v>
      </c>
      <c r="D17" s="4">
        <f t="shared" si="34"/>
        <v>583.19999999999993</v>
      </c>
      <c r="E17" s="5">
        <f t="shared" si="35"/>
        <v>9000000</v>
      </c>
      <c r="F17" s="9">
        <f t="shared" si="36"/>
        <v>22222</v>
      </c>
      <c r="G17" s="9">
        <f t="shared" si="37"/>
        <v>18519</v>
      </c>
      <c r="H17" s="9">
        <f t="shared" si="38"/>
        <v>15432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405</v>
      </c>
      <c r="R17" s="2">
        <v>9000000</v>
      </c>
    </row>
    <row r="18" spans="1:24" x14ac:dyDescent="0.25">
      <c r="A18" s="4">
        <f t="shared" si="32"/>
        <v>0</v>
      </c>
      <c r="B18" s="4">
        <f t="shared" si="33"/>
        <v>1200</v>
      </c>
      <c r="C18" s="4">
        <f t="shared" si="41"/>
        <v>1440</v>
      </c>
      <c r="D18" s="4">
        <f t="shared" si="34"/>
        <v>1728</v>
      </c>
      <c r="E18" s="5">
        <f t="shared" si="35"/>
        <v>39600000</v>
      </c>
      <c r="F18" s="9">
        <f t="shared" si="36"/>
        <v>33000</v>
      </c>
      <c r="G18" s="9">
        <f t="shared" si="37"/>
        <v>27500</v>
      </c>
      <c r="H18" s="9">
        <f t="shared" si="38"/>
        <v>22917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1200</v>
      </c>
      <c r="R18" s="2">
        <v>39600000</v>
      </c>
    </row>
    <row r="19" spans="1:24" s="47" customFormat="1" x14ac:dyDescent="0.25">
      <c r="A19" s="45">
        <f t="shared" si="32"/>
        <v>0</v>
      </c>
      <c r="B19" s="45">
        <f t="shared" si="33"/>
        <v>1083.3333333333335</v>
      </c>
      <c r="C19" s="45">
        <f t="shared" si="41"/>
        <v>1300.0000000000002</v>
      </c>
      <c r="D19" s="45">
        <f t="shared" si="34"/>
        <v>1560.0000000000002</v>
      </c>
      <c r="E19" s="46">
        <f t="shared" si="35"/>
        <v>28500000</v>
      </c>
      <c r="F19" s="45">
        <f t="shared" si="36"/>
        <v>26308</v>
      </c>
      <c r="G19" s="45">
        <f t="shared" si="37"/>
        <v>21923</v>
      </c>
      <c r="H19" s="45">
        <f t="shared" si="38"/>
        <v>18269</v>
      </c>
      <c r="I19" s="45" t="e">
        <f>#REF!</f>
        <v>#REF!</v>
      </c>
      <c r="J19" s="45">
        <f t="shared" si="39"/>
        <v>0</v>
      </c>
      <c r="O19" s="47">
        <v>0</v>
      </c>
      <c r="P19" s="47">
        <v>1300</v>
      </c>
      <c r="Q19" s="47">
        <f t="shared" si="40"/>
        <v>1083.3333333333335</v>
      </c>
      <c r="R19" s="48">
        <v>28500000</v>
      </c>
    </row>
    <row r="20" spans="1:24" x14ac:dyDescent="0.25">
      <c r="A20" s="4">
        <f t="shared" si="32"/>
        <v>0</v>
      </c>
      <c r="B20" s="4">
        <f t="shared" si="33"/>
        <v>738</v>
      </c>
      <c r="C20" s="4">
        <f t="shared" si="41"/>
        <v>885.6</v>
      </c>
      <c r="D20" s="4">
        <f t="shared" si="34"/>
        <v>1062.72</v>
      </c>
      <c r="E20" s="5">
        <f t="shared" si="35"/>
        <v>17000000</v>
      </c>
      <c r="F20" s="9">
        <f t="shared" si="36"/>
        <v>23035</v>
      </c>
      <c r="G20" s="9">
        <f t="shared" si="37"/>
        <v>19196</v>
      </c>
      <c r="H20" s="9">
        <f t="shared" si="38"/>
        <v>15997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738</v>
      </c>
      <c r="R20" s="2">
        <v>17000000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39.24</v>
      </c>
      <c r="G31">
        <f>F31*10.764</f>
        <v>422.37936000000002</v>
      </c>
      <c r="S31" s="10"/>
      <c r="T31" s="10"/>
      <c r="U31" s="17" t="s">
        <v>15</v>
      </c>
      <c r="V31" s="18"/>
      <c r="W31" s="19">
        <f>W29-W30</f>
        <v>21500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50.18</v>
      </c>
      <c r="G33">
        <f>F33*10.764</f>
        <v>540.13751999999999</v>
      </c>
      <c r="S33" s="10"/>
      <c r="T33" s="10"/>
      <c r="U33" s="17" t="s">
        <v>17</v>
      </c>
      <c r="V33" s="23"/>
      <c r="W33" s="24">
        <f>X33-X34</f>
        <v>29</v>
      </c>
      <c r="X33" s="25">
        <v>2024</v>
      </c>
    </row>
    <row r="34" spans="6:25" ht="15.75" x14ac:dyDescent="0.25">
      <c r="G34">
        <f>G33/G31</f>
        <v>1.2787971457696228</v>
      </c>
      <c r="S34" s="10"/>
      <c r="T34" s="10"/>
      <c r="U34" s="17" t="s">
        <v>18</v>
      </c>
      <c r="V34" s="23"/>
      <c r="W34" s="24">
        <f>W35-W33</f>
        <v>31</v>
      </c>
      <c r="X34" s="31">
        <v>1995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43.5</v>
      </c>
      <c r="X36" s="24"/>
    </row>
    <row r="37" spans="6:25" ht="15.75" x14ac:dyDescent="0.25">
      <c r="U37" s="17"/>
      <c r="V37" s="26"/>
      <c r="W37" s="27">
        <f>W36%</f>
        <v>0.435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1087.5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1412.5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21500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22912.5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422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9669075</v>
      </c>
      <c r="X45" s="33"/>
    </row>
    <row r="46" spans="6:25" ht="15.75" x14ac:dyDescent="0.25">
      <c r="S46" s="11"/>
      <c r="T46" s="10"/>
      <c r="U46" s="17" t="s">
        <v>25</v>
      </c>
      <c r="V46" s="23"/>
      <c r="W46" s="44">
        <f>W45*0.95</f>
        <v>9185621.25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7735260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1055000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20143.90625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4" sqref="R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9" sqref="R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1" sqref="T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2024-09-24T11:35:33Z</dcterms:modified>
</cp:coreProperties>
</file>