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C49A78A-A03F-458F-9753-57D63E883A0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2" i="1" l="1"/>
  <c r="D31" i="1"/>
  <c r="D30" i="1"/>
  <c r="D29" i="1"/>
  <c r="B38" i="1"/>
  <c r="B37" i="1"/>
  <c r="B22" i="1" l="1"/>
  <c r="F5" i="1"/>
  <c r="G5" i="1" l="1"/>
  <c r="B36" i="1"/>
  <c r="B35" i="1"/>
  <c r="D37" i="1"/>
  <c r="J32" i="1" l="1"/>
  <c r="J4" i="1"/>
  <c r="J31" i="1"/>
  <c r="J30" i="1" l="1"/>
  <c r="J29" i="1"/>
  <c r="D38" i="1"/>
  <c r="J5" i="1" l="1"/>
  <c r="G29" i="1" l="1"/>
  <c r="H29" i="1"/>
  <c r="G30" i="1"/>
  <c r="H30" i="1"/>
  <c r="G31" i="1"/>
  <c r="H31" i="1"/>
  <c r="G32" i="1"/>
  <c r="H32" i="1"/>
  <c r="G33" i="1"/>
  <c r="H33" i="1"/>
  <c r="D36" i="1" l="1"/>
  <c r="K7" i="1" l="1"/>
  <c r="I32" i="1" l="1"/>
  <c r="I31" i="1"/>
  <c r="I33" i="1"/>
  <c r="I36" i="1" l="1"/>
  <c r="I35" i="1"/>
  <c r="D35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L35" i="1"/>
  <c r="B20" i="1"/>
  <c r="B18" i="1"/>
  <c r="B23" i="1"/>
  <c r="B21" i="1"/>
  <c r="B19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<sst xmlns="http://schemas.openxmlformats.org/spreadsheetml/2006/main" count="33" uniqueCount="29">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</sst>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89218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418" cy="6038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95250</xdr:rowOff>
    </xdr:from>
    <xdr:to>
      <xdr:col>26</xdr:col>
      <xdr:colOff>477472</xdr:colOff>
      <xdr:row>39</xdr:row>
      <xdr:rowOff>143919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332FC-A0EA-4275-825B-7BEFD569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95250"/>
          <a:ext cx="8754697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48001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363200" cy="5524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408909</xdr:colOff>
      <xdr:row>34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85709" cy="655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57150</xdr:rowOff>
    </xdr:from>
    <xdr:to>
      <xdr:col>26</xdr:col>
      <xdr:colOff>55939</xdr:colOff>
      <xdr:row>38</xdr:row>
      <xdr:rowOff>180078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247650"/>
          <a:ext cx="9685714" cy="71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8" zoomScaleNormal="100" workbookViewId="0">
      <selection activeCell="G17" sqref="G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11500</v>
      </c>
      <c r="C3" s="39"/>
      <c r="D3" s="37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0" t="s">
        <v>1</v>
      </c>
      <c r="B4" s="39">
        <v>2600</v>
      </c>
      <c r="C4" s="39"/>
      <c r="D4" s="37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8900</v>
      </c>
      <c r="C5" s="39"/>
      <c r="D5" s="37"/>
      <c r="E5" s="21"/>
      <c r="F5" s="7">
        <f>27.49*10.764</f>
        <v>295.90235999999999</v>
      </c>
      <c r="G5" s="13">
        <f>F5*1.1</f>
        <v>325.49259599999999</v>
      </c>
      <c r="H5" s="26"/>
      <c r="I5" s="42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2600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7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2600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8900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11500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296</v>
      </c>
      <c r="C16" s="32"/>
      <c r="D16" s="33"/>
      <c r="E16" s="13"/>
      <c r="F16" s="25" t="s">
        <v>28</v>
      </c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3404000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x14ac:dyDescent="0.3">
      <c r="A18" s="29" t="s">
        <v>24</v>
      </c>
      <c r="B18" s="34">
        <f>B17*0.98</f>
        <v>3335920</v>
      </c>
      <c r="C18" s="34"/>
      <c r="D18" s="35"/>
      <c r="E18" s="13"/>
      <c r="F18" s="25"/>
      <c r="G18" s="25"/>
      <c r="H18" s="24"/>
      <c r="I18" s="42"/>
      <c r="L18" s="58"/>
      <c r="N18" s="24"/>
      <c r="O18" s="59"/>
    </row>
    <row r="19" spans="1:15" ht="16.5" hidden="1" x14ac:dyDescent="0.3">
      <c r="A19" s="29" t="s">
        <v>24</v>
      </c>
      <c r="B19" s="34">
        <f>B17*0.9</f>
        <v>3063600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2723200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2723200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B4*325</f>
        <v>845000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8510</v>
      </c>
      <c r="C23" s="36"/>
      <c r="D23" s="36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49" t="s">
        <v>20</v>
      </c>
      <c r="C28" s="49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x14ac:dyDescent="0.25">
      <c r="B29" s="49"/>
      <c r="C29" s="49">
        <v>320</v>
      </c>
      <c r="D29" s="20">
        <f>C29*1.2</f>
        <v>384</v>
      </c>
      <c r="E29" s="20"/>
      <c r="F29" s="21">
        <v>4200000</v>
      </c>
      <c r="G29" s="21">
        <f t="shared" ref="G29:G33" si="0">F29/C29</f>
        <v>13125</v>
      </c>
      <c r="H29" s="21">
        <f t="shared" ref="H29:H33" si="1">F29/D29</f>
        <v>10937.5</v>
      </c>
      <c r="I29" s="21" t="e">
        <f t="shared" ref="I29:I33" si="2">F29/B29</f>
        <v>#DIV/0!</v>
      </c>
      <c r="J29" s="20">
        <f t="shared" ref="J29:J32" si="3">D29/C29</f>
        <v>1.2</v>
      </c>
    </row>
    <row r="30" spans="1:15" x14ac:dyDescent="0.25">
      <c r="B30" s="49"/>
      <c r="C30" s="54">
        <v>350</v>
      </c>
      <c r="D30" s="20">
        <f>C30*1.2</f>
        <v>420</v>
      </c>
      <c r="E30" s="55"/>
      <c r="F30" s="56">
        <v>4000000</v>
      </c>
      <c r="G30" s="56">
        <f t="shared" si="0"/>
        <v>11428.571428571429</v>
      </c>
      <c r="H30" s="21">
        <f t="shared" si="1"/>
        <v>9523.8095238095229</v>
      </c>
      <c r="I30" s="21" t="e">
        <f t="shared" si="2"/>
        <v>#DIV/0!</v>
      </c>
      <c r="J30" s="20">
        <f t="shared" si="3"/>
        <v>1.2</v>
      </c>
    </row>
    <row r="31" spans="1:15" x14ac:dyDescent="0.25">
      <c r="B31" s="49"/>
      <c r="C31" s="54">
        <v>350</v>
      </c>
      <c r="D31" s="20">
        <f>C31*1.2</f>
        <v>420</v>
      </c>
      <c r="E31" s="55"/>
      <c r="F31" s="56">
        <v>4700000</v>
      </c>
      <c r="G31" s="56">
        <f t="shared" si="0"/>
        <v>13428.571428571429</v>
      </c>
      <c r="H31" s="56">
        <f t="shared" si="1"/>
        <v>11190.476190476191</v>
      </c>
      <c r="I31" s="21" t="e">
        <f t="shared" si="2"/>
        <v>#DIV/0!</v>
      </c>
      <c r="J31" s="20">
        <f t="shared" si="3"/>
        <v>1.2</v>
      </c>
    </row>
    <row r="32" spans="1:15" x14ac:dyDescent="0.25">
      <c r="B32" s="49"/>
      <c r="C32" s="54">
        <v>355</v>
      </c>
      <c r="D32" s="20">
        <f>C32*1.2</f>
        <v>426</v>
      </c>
      <c r="E32" s="55"/>
      <c r="F32" s="56">
        <v>4000000</v>
      </c>
      <c r="G32" s="56">
        <f t="shared" si="0"/>
        <v>11267.605633802817</v>
      </c>
      <c r="H32" s="56">
        <f t="shared" si="1"/>
        <v>9389.6713615023473</v>
      </c>
      <c r="I32" s="21" t="e">
        <f t="shared" si="2"/>
        <v>#DIV/0!</v>
      </c>
      <c r="J32" s="20">
        <f t="shared" si="3"/>
        <v>1.2</v>
      </c>
    </row>
    <row r="33" spans="1:12" x14ac:dyDescent="0.25">
      <c r="B33" s="49"/>
      <c r="C33" s="49"/>
      <c r="D33" s="20"/>
      <c r="E33" s="20"/>
      <c r="F33" s="20"/>
      <c r="G33" s="21" t="e">
        <f t="shared" si="0"/>
        <v>#DIV/0!</v>
      </c>
      <c r="H33" s="21" t="e">
        <f t="shared" si="1"/>
        <v>#DIV/0!</v>
      </c>
      <c r="I33" s="21" t="e">
        <f t="shared" si="2"/>
        <v>#DIV/0!</v>
      </c>
      <c r="J33" s="20"/>
    </row>
    <row r="34" spans="1:12" x14ac:dyDescent="0.25">
      <c r="B34" s="60" t="s">
        <v>22</v>
      </c>
      <c r="C34" s="60"/>
      <c r="D34" s="61"/>
      <c r="E34" s="61"/>
      <c r="F34" s="61"/>
      <c r="G34" s="61"/>
      <c r="H34" s="61"/>
      <c r="I34" s="61"/>
      <c r="J34" s="61"/>
    </row>
    <row r="35" spans="1:12" x14ac:dyDescent="0.25">
      <c r="B35" s="62">
        <f>38.34*10.764</f>
        <v>412.69175999999999</v>
      </c>
      <c r="C35" s="62">
        <v>4400000</v>
      </c>
      <c r="D35" s="63">
        <f t="shared" ref="D35:D40" si="4">C35/B35</f>
        <v>10661.710328308955</v>
      </c>
      <c r="E35" s="63"/>
      <c r="F35" s="63"/>
      <c r="G35" s="64"/>
      <c r="H35" s="63"/>
      <c r="I35" s="64" t="e">
        <f>G35/#REF!</f>
        <v>#REF!</v>
      </c>
      <c r="J35" s="61"/>
      <c r="L35" s="13">
        <f>B15/D35</f>
        <v>1.0786261909090908</v>
      </c>
    </row>
    <row r="36" spans="1:12" x14ac:dyDescent="0.25">
      <c r="B36" s="62">
        <f>339+44</f>
        <v>383</v>
      </c>
      <c r="C36" s="62">
        <v>4000000</v>
      </c>
      <c r="D36" s="63">
        <f t="shared" si="4"/>
        <v>10443.864229765013</v>
      </c>
      <c r="E36" s="63"/>
      <c r="F36" s="63"/>
      <c r="G36" s="64"/>
      <c r="H36" s="63"/>
      <c r="I36" s="64" t="e">
        <f>G36/#REF!</f>
        <v>#REF!</v>
      </c>
      <c r="J36" s="61"/>
    </row>
    <row r="37" spans="1:12" x14ac:dyDescent="0.25">
      <c r="B37" s="62">
        <f>26.78*10.764</f>
        <v>288.25992000000002</v>
      </c>
      <c r="C37" s="62">
        <v>4100000</v>
      </c>
      <c r="D37" s="63">
        <f t="shared" si="4"/>
        <v>14223.274605779394</v>
      </c>
      <c r="E37" s="63"/>
      <c r="F37" s="63"/>
      <c r="G37" s="64"/>
      <c r="H37" s="63"/>
      <c r="I37" s="63"/>
      <c r="J37" s="61"/>
    </row>
    <row r="38" spans="1:12" ht="15.75" x14ac:dyDescent="0.25">
      <c r="A38" s="15"/>
      <c r="B38" s="62">
        <f>36*10.764+1.858*10.764</f>
        <v>407.50351199999994</v>
      </c>
      <c r="C38" s="62">
        <v>4500000</v>
      </c>
      <c r="D38" s="63">
        <f t="shared" si="4"/>
        <v>11042.849613526769</v>
      </c>
      <c r="E38" s="63"/>
      <c r="F38" s="63"/>
      <c r="G38" s="64"/>
      <c r="H38" s="63"/>
      <c r="I38" s="63"/>
      <c r="J38" s="61"/>
    </row>
    <row r="39" spans="1:12" ht="15.75" x14ac:dyDescent="0.25">
      <c r="A39" s="15"/>
      <c r="B39" s="62"/>
      <c r="C39" s="62"/>
      <c r="D39" s="63"/>
      <c r="E39" s="63"/>
      <c r="F39" s="63"/>
      <c r="G39" s="64"/>
      <c r="H39" s="63"/>
      <c r="I39" s="63"/>
      <c r="J39" s="61"/>
    </row>
    <row r="40" spans="1:12" ht="15.75" x14ac:dyDescent="0.25">
      <c r="A40" s="15"/>
      <c r="B40" s="60"/>
      <c r="C40" s="60"/>
      <c r="D40" s="61"/>
      <c r="E40" s="61"/>
      <c r="F40" s="61"/>
      <c r="G40" s="61"/>
      <c r="H40" s="61"/>
      <c r="I40" s="61"/>
      <c r="J40" s="61"/>
    </row>
    <row r="41" spans="1:12" ht="15.75" x14ac:dyDescent="0.25">
      <c r="A41" s="15"/>
      <c r="B41" s="60"/>
      <c r="C41" s="60"/>
      <c r="D41" s="61"/>
      <c r="E41" s="61"/>
      <c r="F41" s="61"/>
      <c r="G41" s="61"/>
      <c r="H41" s="61"/>
      <c r="I41" s="61"/>
      <c r="J41" s="61"/>
    </row>
    <row r="42" spans="1:12" ht="15.75" x14ac:dyDescent="0.25">
      <c r="A42" s="15"/>
      <c r="B42" s="60"/>
      <c r="C42" s="60"/>
      <c r="D42" s="61"/>
      <c r="E42" s="61"/>
      <c r="F42" s="61"/>
      <c r="G42" s="61"/>
      <c r="H42" s="61"/>
      <c r="I42" s="61"/>
      <c r="J42" s="61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E36" sqref="E3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2024-09-25T05:37:46Z</dcterms:modified>
</cp:coreProperties>
</file>