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Mulund (E)\Gopal Chintaman Danee\"/>
    </mc:Choice>
  </mc:AlternateContent>
  <xr:revisionPtr revIDLastSave="0" documentId="13_ncr:1_{A005A4C1-EA6B-4B6E-A3DE-3510E91564F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8" i="4" l="1"/>
  <c r="R27" i="4"/>
  <c r="Q27" i="4"/>
  <c r="Q2" i="4"/>
  <c r="H20" i="4"/>
  <c r="Q12" i="4" l="1"/>
  <c r="P12" i="4"/>
  <c r="P11" i="4"/>
  <c r="Q11" i="4" s="1"/>
  <c r="P10" i="4"/>
  <c r="P9" i="4"/>
  <c r="P8" i="4"/>
  <c r="Q7" i="4"/>
  <c r="Q6" i="4"/>
  <c r="Q5" i="4"/>
  <c r="Q4" i="4"/>
  <c r="Q3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<sst xmlns="http://schemas.openxmlformats.org/spreadsheetml/2006/main" count="26" uniqueCount="23">
  <si>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</si>
  <si>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</si>
  <si>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</si>
  <si>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</si>
  <si>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</si>
  <si>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</si>
  <si>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</si>
  <si>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</si>
  <si>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</si>
  <si>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</si>
  <si>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</si>
  <si>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</si>
  <si>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</si>
  <si>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1104, 11th Floor, Building No A - 3, Megapolis, Cluster Sunway, Village - Maan, Taluka - Mulshi, District - Pune</t>
  </si>
  <si>
    <t>ca</t>
  </si>
  <si>
    <t>rate</t>
  </si>
  <si>
    <t>fmv</t>
  </si>
  <si>
    <t>agreement  - 2011</t>
  </si>
  <si>
    <t>1 car</t>
  </si>
  <si>
    <t>22.08.24</t>
  </si>
  <si>
    <t>21.06.24</t>
  </si>
  <si>
    <t>15.03.24</t>
  </si>
  <si>
    <t>yoc - 2013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</si>
</sst>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39318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E12DFD-3AB3-4DE4-B360-748AADE71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325086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9C0EE-EB8F-4964-B71A-BE653581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5948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46B55-48D5-4291-BF01-C770F963A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F7D33-25F4-4C91-BC38-61C16AFDE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153612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7FDC1-D945-4597-AAB6-1ABF0E88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88012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5EEE9-21A4-428D-BF05-9B1C59B1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E64DB-04EB-483A-B2D5-B57F435A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95DF0E-03CD-41F5-82F6-5B522D73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87C2D-AB44-414B-BDEF-43FE20F0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71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839.16666666666674</v>
      </c>
      <c r="C2" s="4">
        <f>B2*1.2</f>
        <v>1007</v>
      </c>
      <c r="D2" s="4">
        <f t="shared" ref="D2:D13" si="2">C2*1.2</f>
        <v>1208.3999999999999</v>
      </c>
      <c r="E2" s="5">
        <f t="shared" ref="E2:E13" si="3">R2</f>
        <v>10000000</v>
      </c>
      <c r="F2" s="10">
        <f t="shared" ref="F2:F13" si="4">ROUND((E2/B2),0)</f>
        <v>11917</v>
      </c>
      <c r="G2" s="10">
        <f t="shared" ref="G2:G13" si="5">ROUND((E2/C2),0)</f>
        <v>9930</v>
      </c>
      <c r="H2" s="10">
        <f t="shared" ref="H2:H13" si="6">ROUND((E2/D2),0)</f>
        <v>8275</v>
      </c>
      <c r="I2" s="4" t="e">
        <f>#REF!</f>
        <v>#REF!</v>
      </c>
      <c r="J2" s="4">
        <f t="shared" ref="J2:J13" si="7">S2</f>
        <v>0</v>
      </c>
      <c r="O2">
        <v>0</v>
      </c>
      <c r="P2">
        <v>1007</v>
      </c>
      <c r="Q2">
        <f>P2/1.2</f>
        <v>839.16666666666674</v>
      </c>
      <c r="R2" s="2">
        <v>10000000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1004.1666666666667</v>
      </c>
      <c r="C3" s="4">
        <f t="shared" ref="C3:C15" si="8">B3*1.2</f>
        <v>1205</v>
      </c>
      <c r="D3" s="4">
        <f t="shared" si="2"/>
        <v>1446</v>
      </c>
      <c r="E3" s="16">
        <f t="shared" si="3"/>
        <v>11000000</v>
      </c>
      <c r="F3" s="15">
        <f t="shared" si="4"/>
        <v>10954</v>
      </c>
      <c r="G3" s="10">
        <f t="shared" si="5"/>
        <v>9129</v>
      </c>
      <c r="H3" s="10">
        <f t="shared" si="6"/>
        <v>7607</v>
      </c>
      <c r="I3" s="4" t="e">
        <f>#REF!</f>
        <v>#REF!</v>
      </c>
      <c r="J3" s="4">
        <f t="shared" si="7"/>
        <v>0</v>
      </c>
      <c r="O3">
        <v>0</v>
      </c>
      <c r="P3">
        <v>1205</v>
      </c>
      <c r="Q3">
        <f t="shared" ref="Q3:Q12" si="9">P3/1.2</f>
        <v>1004.1666666666667</v>
      </c>
      <c r="R3" s="2">
        <v>11000000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841.66666666666674</v>
      </c>
      <c r="C4" s="4">
        <f t="shared" si="8"/>
        <v>1010</v>
      </c>
      <c r="D4" s="4">
        <f t="shared" si="2"/>
        <v>1212</v>
      </c>
      <c r="E4" s="16">
        <f t="shared" si="3"/>
        <v>9000000</v>
      </c>
      <c r="F4" s="15">
        <f t="shared" si="4"/>
        <v>10693</v>
      </c>
      <c r="G4" s="10">
        <f t="shared" si="5"/>
        <v>8911</v>
      </c>
      <c r="H4" s="10">
        <f t="shared" si="6"/>
        <v>7426</v>
      </c>
      <c r="I4" s="4" t="e">
        <f>#REF!</f>
        <v>#REF!</v>
      </c>
      <c r="J4" s="4">
        <f t="shared" si="7"/>
        <v>0</v>
      </c>
      <c r="O4">
        <v>0</v>
      </c>
      <c r="P4">
        <v>1010</v>
      </c>
      <c r="Q4">
        <f t="shared" si="9"/>
        <v>841.66666666666674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839.16666666666674</v>
      </c>
      <c r="C5" s="4">
        <f t="shared" si="8"/>
        <v>1007</v>
      </c>
      <c r="D5" s="4">
        <f t="shared" si="2"/>
        <v>1208.3999999999999</v>
      </c>
      <c r="E5" s="16">
        <f t="shared" si="3"/>
        <v>7500000</v>
      </c>
      <c r="F5" s="10">
        <f t="shared" si="4"/>
        <v>8937</v>
      </c>
      <c r="G5" s="10">
        <f t="shared" si="5"/>
        <v>7448</v>
      </c>
      <c r="H5" s="10">
        <f t="shared" si="6"/>
        <v>6207</v>
      </c>
      <c r="I5" s="4" t="e">
        <f>#REF!</f>
        <v>#REF!</v>
      </c>
      <c r="J5" s="4">
        <f t="shared" si="7"/>
        <v>0</v>
      </c>
      <c r="O5">
        <v>0</v>
      </c>
      <c r="P5">
        <v>1007</v>
      </c>
      <c r="Q5">
        <f t="shared" si="9"/>
        <v>839.16666666666674</v>
      </c>
      <c r="R5" s="2">
        <v>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1125</v>
      </c>
      <c r="C6" s="4">
        <f t="shared" si="8"/>
        <v>1350</v>
      </c>
      <c r="D6" s="4">
        <f t="shared" si="2"/>
        <v>1620</v>
      </c>
      <c r="E6" s="16">
        <f t="shared" si="3"/>
        <v>11000000</v>
      </c>
      <c r="F6" s="10">
        <f t="shared" si="4"/>
        <v>9778</v>
      </c>
      <c r="G6" s="10">
        <f t="shared" si="5"/>
        <v>8148</v>
      </c>
      <c r="H6" s="10">
        <f t="shared" si="6"/>
        <v>6790</v>
      </c>
      <c r="I6" s="4" t="e">
        <f>#REF!</f>
        <v>#REF!</v>
      </c>
      <c r="J6" s="4">
        <f t="shared" si="7"/>
        <v>0</v>
      </c>
      <c r="O6">
        <v>0</v>
      </c>
      <c r="P6">
        <v>1350</v>
      </c>
      <c r="Q6">
        <f t="shared" si="9"/>
        <v>1125</v>
      </c>
      <c r="R6" s="2">
        <v>11000000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833.33333333333337</v>
      </c>
      <c r="C7" s="4">
        <f t="shared" si="8"/>
        <v>1000</v>
      </c>
      <c r="D7" s="4">
        <f t="shared" si="2"/>
        <v>1200</v>
      </c>
      <c r="E7" s="16">
        <f t="shared" si="3"/>
        <v>11000000</v>
      </c>
      <c r="F7" s="10">
        <f t="shared" si="4"/>
        <v>13200</v>
      </c>
      <c r="G7" s="10">
        <f t="shared" si="5"/>
        <v>11000</v>
      </c>
      <c r="H7" s="10">
        <f t="shared" si="6"/>
        <v>9167</v>
      </c>
      <c r="I7" s="4" t="e">
        <f>#REF!</f>
        <v>#REF!</v>
      </c>
      <c r="J7" s="4">
        <f t="shared" si="7"/>
        <v>0</v>
      </c>
      <c r="O7">
        <v>0</v>
      </c>
      <c r="P7">
        <v>1000</v>
      </c>
      <c r="Q7">
        <f t="shared" si="9"/>
        <v>833.33333333333337</v>
      </c>
      <c r="R7" s="2">
        <v>11000000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805</v>
      </c>
      <c r="C8" s="4">
        <f t="shared" si="8"/>
        <v>966</v>
      </c>
      <c r="D8" s="4">
        <f t="shared" si="2"/>
        <v>1159.2</v>
      </c>
      <c r="E8" s="16">
        <f t="shared" si="3"/>
        <v>6500000</v>
      </c>
      <c r="F8" s="15">
        <f t="shared" si="4"/>
        <v>8075</v>
      </c>
      <c r="G8" s="10">
        <f t="shared" si="5"/>
        <v>6729</v>
      </c>
      <c r="H8" s="10">
        <f t="shared" si="6"/>
        <v>5607</v>
      </c>
      <c r="I8" s="4" t="e">
        <f>#REF!</f>
        <v>#REF!</v>
      </c>
      <c r="J8" s="4" t="str">
        <f t="shared" si="7"/>
        <v>22.08.24</v>
      </c>
      <c r="O8">
        <v>0</v>
      </c>
      <c r="P8">
        <f t="shared" ref="P8:P12" si="10">O8/1.2</f>
        <v>0</v>
      </c>
      <c r="Q8">
        <v>805</v>
      </c>
      <c r="R8" s="2">
        <v>6500000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805</v>
      </c>
      <c r="C9" s="4">
        <f t="shared" si="8"/>
        <v>966</v>
      </c>
      <c r="D9" s="4">
        <f t="shared" si="2"/>
        <v>1159.2</v>
      </c>
      <c r="E9" s="16">
        <f t="shared" si="3"/>
        <v>5350000</v>
      </c>
      <c r="F9" s="10">
        <f t="shared" si="4"/>
        <v>6646</v>
      </c>
      <c r="G9" s="10">
        <f t="shared" si="5"/>
        <v>5538</v>
      </c>
      <c r="H9" s="10">
        <f t="shared" si="6"/>
        <v>4615</v>
      </c>
      <c r="I9" s="4" t="e">
        <f>#REF!</f>
        <v>#REF!</v>
      </c>
      <c r="J9" s="4" t="str">
        <f t="shared" si="7"/>
        <v>21.06.24</v>
      </c>
      <c r="O9">
        <v>0</v>
      </c>
      <c r="P9">
        <f t="shared" si="10"/>
        <v>0</v>
      </c>
      <c r="Q9">
        <v>805</v>
      </c>
      <c r="R9" s="2">
        <v>5350000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964</v>
      </c>
      <c r="C10" s="4">
        <f t="shared" si="8"/>
        <v>1156.8</v>
      </c>
      <c r="D10" s="4">
        <f t="shared" si="2"/>
        <v>1388.1599999999999</v>
      </c>
      <c r="E10" s="16">
        <f t="shared" si="3"/>
        <v>7900000</v>
      </c>
      <c r="F10" s="15">
        <f t="shared" si="4"/>
        <v>8195</v>
      </c>
      <c r="G10" s="10">
        <f t="shared" si="5"/>
        <v>6829</v>
      </c>
      <c r="H10" s="10">
        <f t="shared" si="6"/>
        <v>5691</v>
      </c>
      <c r="I10" s="4" t="e">
        <f>#REF!</f>
        <v>#REF!</v>
      </c>
      <c r="J10" s="4" t="str">
        <f t="shared" si="7"/>
        <v>15.03.24</v>
      </c>
      <c r="O10">
        <v>0</v>
      </c>
      <c r="P10">
        <f t="shared" si="10"/>
        <v>0</v>
      </c>
      <c r="Q10">
        <v>964</v>
      </c>
      <c r="R10" s="2">
        <v>7900000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964</v>
      </c>
      <c r="I18" t="s">
        <v>18</v>
      </c>
    </row>
    <row r="19" spans="7:24" x14ac:dyDescent="0.25">
      <c r="G19" t="s">
        <v>15</v>
      </c>
      <c r="H19">
        <v>8600</v>
      </c>
    </row>
    <row r="20" spans="7:24" x14ac:dyDescent="0.25">
      <c r="G20" t="s">
        <v>16</v>
      </c>
      <c r="H20">
        <f>H19*H18</f>
        <v>8290400</v>
      </c>
    </row>
    <row r="22" spans="7:24" x14ac:dyDescent="0.25">
      <c r="G22" s="6"/>
      <c r="H22" s="6"/>
    </row>
    <row r="23" spans="7:24" x14ac:dyDescent="0.25">
      <c r="G23" t="s">
        <v>17</v>
      </c>
    </row>
    <row r="24" spans="7:24" x14ac:dyDescent="0.25">
      <c r="G24" s="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>
        <f>2.55</f>
        <v>2.5499999999999998</v>
      </c>
      <c r="R27" s="11">
        <f>Q27*90%</f>
        <v>2.2949999999999999</v>
      </c>
      <c r="T27" s="11"/>
      <c r="U27" s="11"/>
      <c r="V27" s="11"/>
      <c r="W27" s="11"/>
      <c r="X27" s="11"/>
    </row>
    <row r="28" spans="7:24" x14ac:dyDescent="0.25">
      <c r="P28" s="11"/>
      <c r="Q28" s="11">
        <v>2.6</v>
      </c>
      <c r="R28" s="11">
        <f>Q28*90%</f>
        <v>2.3400000000000003</v>
      </c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2024-09-24T03:45:27Z</dcterms:modified>
</cp:coreProperties>
</file>