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filterPrivacy="1" defaultThemeVersion="124226"/>
  <xr:revisionPtr revIDLastSave="0" documentId="13_ncr:1_{48BC1387-5E38-41F6-ACDD-AA1982E2F1F0}" xr6:coauthVersionLast="47" xr6:coauthVersionMax="47" xr10:uidLastSave="{00000000-0000-0000-0000-000000000000}"/>
  <bookViews>
    <workbookView xWindow="14940" yWindow="780" windowWidth="13335" windowHeight="1539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29" i="1" l="1"/>
  <c r="F19" i="1"/>
  <c r="G28" i="1"/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H28" i="1" s="1"/>
  <c r="H29" i="1" l="1"/>
  <c r="I28" i="1"/>
  <c r="I30" i="1" s="1"/>
  <c r="C19" i="1"/>
  <c r="C25" i="1" s="1"/>
  <c r="F16" i="1"/>
  <c r="C21" i="1" l="1"/>
  <c r="C20" i="1"/>
  <c r="F20" i="1"/>
  <c r="I31" i="1"/>
  <c r="I32" i="1"/>
</calcChain>
</file>

<file path=xl/sharedStrings.xml><?xml version="1.0" encoding="utf-8"?>
<sst xmlns="http://schemas.openxmlformats.org/spreadsheetml/2006/main" count="33" uniqueCount="27">
  <si>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</si>
  <si>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</si>
  <si>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</si>
  <si>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</si>
  <si>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</si>
  <si>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</si>
  <si>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</si>
  <si>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</si>
  <si>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</si>
  <si>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</si>
  <si>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</si>
  <si>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</si>
  <si>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</si>
  <si>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</si>
  <si>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</si>
  <si>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</si>
  <si>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</si>
  <si>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</si>
  <si>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</si>
  <si>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oc</t>
  </si>
  <si>
    <t>UBI\Nandurbar\Vandana Ravindra Chaudhari</t>
  </si>
  <si>
    <t>Flat</t>
  </si>
  <si>
    <t>Ca</t>
  </si>
  <si>
    <t>Rate</t>
  </si>
  <si>
    <t>Balcony</t>
  </si>
  <si>
    <t>FMV</t>
  </si>
  <si>
    <t>DSV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</si>
</sst>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1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/>
    <xf numFmtId="9" fontId="2" fillId="0" borderId="0" xfId="0" applyNumberFormat="1" applyFont="1"/>
    <xf numFmtId="43" fontId="0" fillId="0" borderId="5" xfId="0" applyNumberFormat="1" applyBorder="1"/>
    <xf numFmtId="43" fontId="0" fillId="0" borderId="0" xfId="0" applyNumberFormat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/>
    <xf numFmtId="0" fontId="4" fillId="0" borderId="2" xfId="0" applyFont="1" applyBorder="1"/>
    <xf numFmtId="0" fontId="4" fillId="0" borderId="0" xfId="0" applyFont="1"/>
    <xf numFmtId="43" fontId="4" fillId="0" borderId="0" xfId="0" applyNumberFormat="1" applyFont="1"/>
    <xf numFmtId="9" fontId="0" fillId="0" borderId="0" xfId="0" applyNumberFormat="1"/>
    <xf numFmtId="0" fontId="4" fillId="0" borderId="4" xfId="0" applyFont="1" applyBorder="1"/>
    <xf numFmtId="0" fontId="4" fillId="0" borderId="3" xfId="0" applyFont="1" applyBorder="1"/>
    <xf numFmtId="0" fontId="4" fillId="0" borderId="5" xfId="0" applyFont="1" applyBorder="1"/>
    <xf numFmtId="43" fontId="5" fillId="0" borderId="0" xfId="1" applyFont="1" applyFill="1" applyBorder="1"/>
    <xf numFmtId="0" fontId="5" fillId="0" borderId="0" xfId="0" applyFont="1"/>
    <xf numFmtId="10" fontId="5" fillId="0" borderId="0" xfId="0" applyNumberFormat="1" applyFont="1"/>
    <xf numFmtId="43" fontId="4" fillId="0" borderId="7" xfId="0" applyNumberFormat="1" applyFont="1" applyBorder="1"/>
    <xf numFmtId="43" fontId="5" fillId="0" borderId="0" xfId="1" applyFont="1" applyBorder="1"/>
    <xf numFmtId="43" fontId="5" fillId="0" borderId="0" xfId="0" applyNumberFormat="1" applyFont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/>
    <xf numFmtId="0" fontId="5" fillId="2" borderId="0" xfId="0" applyFont="1" applyFill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/>
    <xf numFmtId="43" fontId="5" fillId="2" borderId="0" xfId="0" applyNumberFormat="1" applyFont="1" applyFill="1"/>
    <xf numFmtId="9" fontId="0" fillId="2" borderId="0" xfId="0" applyNumberFormat="1" applyFill="1"/>
    <xf numFmtId="9" fontId="6" fillId="0" borderId="0" xfId="0" applyNumberFormat="1" applyFont="1"/>
    <xf numFmtId="0" fontId="0" fillId="0" borderId="0" xfId="0" applyAlignment="1">
      <alignment horizontal="right"/>
    </xf>
    <xf numFmtId="43" fontId="7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4"/>
  <sheetViews>
    <sheetView tabSelected="1" topLeftCell="B1" zoomScale="115" zoomScaleNormal="115" workbookViewId="0">
      <selection activeCell="I16" sqref="I16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7" customWidth="1"/>
    <col min="4" max="4" width="15.5703125" style="17" bestFit="1" customWidth="1"/>
    <col min="5" max="5" width="12.28515625" customWidth="1"/>
    <col min="6" max="6" width="20" customWidth="1"/>
    <col min="7" max="7" width="17.140625" hidden="1" customWidth="1"/>
    <col min="8" max="8" width="10.7109375" hidden="1" customWidth="1"/>
    <col min="9" max="9" width="16.2851562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6"/>
      <c r="D1" s="21"/>
      <c r="L1" s="3"/>
    </row>
    <row r="2" spans="1:12" x14ac:dyDescent="0.25">
      <c r="A2" s="4"/>
      <c r="D2" s="22"/>
      <c r="L2" s="5"/>
    </row>
    <row r="3" spans="1:12" x14ac:dyDescent="0.25">
      <c r="A3" s="4" t="s">
        <v>0</v>
      </c>
      <c r="B3" s="6"/>
      <c r="C3" s="27">
        <v>37500</v>
      </c>
      <c r="D3" s="29" t="s">
        <v>17</v>
      </c>
      <c r="L3" s="5"/>
    </row>
    <row r="4" spans="1:12" ht="30" x14ac:dyDescent="0.25">
      <c r="A4" s="7" t="s">
        <v>1</v>
      </c>
      <c r="B4" s="6"/>
      <c r="C4" s="27">
        <v>2500</v>
      </c>
      <c r="D4" s="23"/>
      <c r="L4" s="5"/>
    </row>
    <row r="5" spans="1:12" x14ac:dyDescent="0.25">
      <c r="A5" s="4" t="s">
        <v>2</v>
      </c>
      <c r="B5" s="6"/>
      <c r="C5" s="27">
        <f>C3-C4</f>
        <v>35000</v>
      </c>
      <c r="D5" s="23"/>
      <c r="L5" s="5"/>
    </row>
    <row r="6" spans="1:12" x14ac:dyDescent="0.25">
      <c r="A6" s="4" t="s">
        <v>3</v>
      </c>
      <c r="B6" s="6"/>
      <c r="C6" s="27">
        <f>C4</f>
        <v>2500</v>
      </c>
      <c r="D6" s="23"/>
      <c r="L6" s="5"/>
    </row>
    <row r="7" spans="1:12" x14ac:dyDescent="0.25">
      <c r="A7" s="4" t="s">
        <v>4</v>
      </c>
      <c r="B7" s="8"/>
      <c r="C7" s="24">
        <f>D7-D8</f>
        <v>11</v>
      </c>
      <c r="D7" s="32">
        <v>2024</v>
      </c>
      <c r="L7" s="5"/>
    </row>
    <row r="8" spans="1:12" x14ac:dyDescent="0.25">
      <c r="A8" s="4" t="s">
        <v>5</v>
      </c>
      <c r="B8" s="8"/>
      <c r="C8" s="24">
        <f>C9-C7</f>
        <v>49</v>
      </c>
      <c r="D8" s="24">
        <v>2013</v>
      </c>
      <c r="E8" t="s">
        <v>19</v>
      </c>
      <c r="L8" s="5"/>
    </row>
    <row r="9" spans="1:12" x14ac:dyDescent="0.25">
      <c r="A9" s="4" t="s">
        <v>6</v>
      </c>
      <c r="B9" s="8"/>
      <c r="C9" s="24">
        <v>60</v>
      </c>
      <c r="D9" s="24"/>
      <c r="L9" s="5"/>
    </row>
    <row r="10" spans="1:12" ht="30" x14ac:dyDescent="0.25">
      <c r="A10" s="7" t="s">
        <v>12</v>
      </c>
      <c r="B10" s="8"/>
      <c r="C10" s="24">
        <f>90*C7/C9</f>
        <v>16.5</v>
      </c>
      <c r="D10" s="24"/>
      <c r="L10" s="5"/>
    </row>
    <row r="11" spans="1:12" x14ac:dyDescent="0.25">
      <c r="A11" s="4"/>
      <c r="B11" s="9"/>
      <c r="C11" s="25">
        <f>C10%</f>
        <v>0.16500000000000001</v>
      </c>
      <c r="D11" s="25"/>
      <c r="L11" s="5"/>
    </row>
    <row r="12" spans="1:12" x14ac:dyDescent="0.25">
      <c r="A12" s="4" t="s">
        <v>7</v>
      </c>
      <c r="B12" s="6"/>
      <c r="C12" s="27">
        <f>C6*C11</f>
        <v>412.5</v>
      </c>
      <c r="D12" s="23"/>
      <c r="L12" s="5"/>
    </row>
    <row r="13" spans="1:12" x14ac:dyDescent="0.25">
      <c r="A13" s="4" t="s">
        <v>8</v>
      </c>
      <c r="B13" s="6"/>
      <c r="C13" s="27">
        <f>C6-C12</f>
        <v>2087.5</v>
      </c>
      <c r="D13" s="23">
        <v>2088</v>
      </c>
      <c r="L13" s="5"/>
    </row>
    <row r="14" spans="1:12" x14ac:dyDescent="0.25">
      <c r="A14" s="4" t="s">
        <v>2</v>
      </c>
      <c r="B14" s="6"/>
      <c r="C14" s="27">
        <f>C5</f>
        <v>35000</v>
      </c>
      <c r="D14" s="23"/>
      <c r="L14" s="5"/>
    </row>
    <row r="15" spans="1:12" x14ac:dyDescent="0.25">
      <c r="B15" s="6"/>
      <c r="C15" s="27"/>
      <c r="D15" s="23"/>
      <c r="L15" s="5"/>
    </row>
    <row r="16" spans="1:12" x14ac:dyDescent="0.25">
      <c r="A16" s="30" t="s">
        <v>13</v>
      </c>
      <c r="B16" s="33"/>
      <c r="C16" s="29">
        <f>ROUND(C14+C13,0)</f>
        <v>37088</v>
      </c>
      <c r="D16" s="23"/>
      <c r="F16" s="11">
        <f>C16*40%</f>
        <v>14835.2</v>
      </c>
      <c r="L16" s="5"/>
    </row>
    <row r="17" spans="1:12" x14ac:dyDescent="0.25">
      <c r="B17" s="8"/>
      <c r="C17" s="24"/>
      <c r="D17" s="24"/>
      <c r="F17">
        <v>14835</v>
      </c>
      <c r="L17" s="5"/>
    </row>
    <row r="18" spans="1:12" x14ac:dyDescent="0.25">
      <c r="A18" s="30" t="s">
        <v>18</v>
      </c>
      <c r="B18" s="31"/>
      <c r="C18" s="32">
        <v>3315</v>
      </c>
      <c r="D18" s="24"/>
      <c r="F18">
        <v>1781</v>
      </c>
      <c r="L18" s="5"/>
    </row>
    <row r="19" spans="1:12" x14ac:dyDescent="0.25">
      <c r="A19" s="4" t="s">
        <v>16</v>
      </c>
      <c r="B19" s="35"/>
      <c r="C19" s="28">
        <f>C16*C18+D20</f>
        <v>122946720</v>
      </c>
      <c r="D19" s="34"/>
      <c r="F19" s="11">
        <f>F17*F18</f>
        <v>26421135</v>
      </c>
      <c r="L19" s="10"/>
    </row>
    <row r="20" spans="1:12" x14ac:dyDescent="0.25">
      <c r="A20" s="4" t="s">
        <v>14</v>
      </c>
      <c r="C20" s="18">
        <f>C19*0.9</f>
        <v>110652048</v>
      </c>
      <c r="D20" s="36"/>
      <c r="E20" s="37"/>
      <c r="F20" s="11">
        <f>F19+C19</f>
        <v>149367855</v>
      </c>
      <c r="L20" s="5"/>
    </row>
    <row r="21" spans="1:12" x14ac:dyDescent="0.25">
      <c r="A21" s="4" t="s">
        <v>15</v>
      </c>
      <c r="C21" s="18">
        <f>C19*0.8</f>
        <v>98357376</v>
      </c>
      <c r="D21" s="18"/>
      <c r="E21" s="38"/>
      <c r="L21" s="5"/>
    </row>
    <row r="22" spans="1:12" x14ac:dyDescent="0.25">
      <c r="A22" s="4"/>
      <c r="D22" s="24"/>
      <c r="L22" s="14"/>
    </row>
    <row r="23" spans="1:12" x14ac:dyDescent="0.25">
      <c r="A23" s="12" t="s">
        <v>9</v>
      </c>
      <c r="B23" s="13"/>
      <c r="C23" s="26">
        <f>C4*C18</f>
        <v>8287500</v>
      </c>
      <c r="D23" s="26"/>
    </row>
    <row r="24" spans="1:12" x14ac:dyDescent="0.25">
      <c r="A24" s="4" t="s">
        <v>10</v>
      </c>
    </row>
    <row r="25" spans="1:12" x14ac:dyDescent="0.25">
      <c r="A25" s="20" t="s">
        <v>11</v>
      </c>
      <c r="B25" s="17"/>
      <c r="C25" s="18">
        <f>C19*0.025/12</f>
        <v>256139</v>
      </c>
      <c r="D25" s="18"/>
      <c r="E25" s="31"/>
    </row>
    <row r="26" spans="1:12" x14ac:dyDescent="0.25">
      <c r="C26" s="18"/>
      <c r="D26" s="18"/>
    </row>
    <row r="27" spans="1:12" x14ac:dyDescent="0.25">
      <c r="A27" s="35" t="s">
        <v>20</v>
      </c>
      <c r="C27" s="18"/>
      <c r="D27" s="18"/>
      <c r="F27" s="35" t="s">
        <v>20</v>
      </c>
      <c r="G27" t="s">
        <v>22</v>
      </c>
      <c r="H27" t="s">
        <v>23</v>
      </c>
    </row>
    <row r="28" spans="1:12" x14ac:dyDescent="0.25">
      <c r="A28" s="35"/>
      <c r="C28"/>
      <c r="D28"/>
      <c r="F28" s="39" t="s">
        <v>21</v>
      </c>
      <c r="G28">
        <f>C18</f>
        <v>3315</v>
      </c>
      <c r="H28" s="11">
        <f>C16</f>
        <v>37088</v>
      </c>
      <c r="I28" s="11">
        <f>H28*G28</f>
        <v>122946720</v>
      </c>
    </row>
    <row r="29" spans="1:12" x14ac:dyDescent="0.25">
      <c r="A29" s="35"/>
      <c r="C29"/>
      <c r="D29"/>
      <c r="F29" s="39" t="s">
        <v>24</v>
      </c>
      <c r="G29">
        <v>1781</v>
      </c>
      <c r="H29" s="11">
        <f>H28*40%</f>
        <v>14835.2</v>
      </c>
      <c r="I29" s="11">
        <f>F19</f>
        <v>26421135</v>
      </c>
    </row>
    <row r="30" spans="1:12" x14ac:dyDescent="0.25">
      <c r="C30"/>
      <c r="D30"/>
      <c r="F30" t="s">
        <v>25</v>
      </c>
      <c r="H30" t="s">
        <v>25</v>
      </c>
      <c r="I30" s="40">
        <f>I29+I28</f>
        <v>149367855</v>
      </c>
    </row>
    <row r="31" spans="1:12" x14ac:dyDescent="0.25">
      <c r="C31"/>
      <c r="D31"/>
      <c r="F31" t="s">
        <v>14</v>
      </c>
      <c r="H31" t="s">
        <v>14</v>
      </c>
      <c r="I31" s="40">
        <f>I30*85%</f>
        <v>126962676.75</v>
      </c>
    </row>
    <row r="32" spans="1:12" x14ac:dyDescent="0.25">
      <c r="C32"/>
      <c r="D32"/>
      <c r="F32" t="s">
        <v>26</v>
      </c>
      <c r="H32" t="s">
        <v>26</v>
      </c>
      <c r="I32" s="40">
        <f>I30*70%</f>
        <v>104557498.5</v>
      </c>
    </row>
    <row r="33" spans="1:7" x14ac:dyDescent="0.25">
      <c r="C33"/>
      <c r="D33"/>
    </row>
    <row r="34" spans="1:7" x14ac:dyDescent="0.25">
      <c r="C34"/>
      <c r="D34"/>
    </row>
    <row r="35" spans="1:7" x14ac:dyDescent="0.25">
      <c r="C35"/>
      <c r="D35"/>
    </row>
    <row r="36" spans="1:7" x14ac:dyDescent="0.25">
      <c r="C36"/>
      <c r="D36"/>
    </row>
    <row r="37" spans="1:7" x14ac:dyDescent="0.25">
      <c r="C37"/>
      <c r="D37"/>
    </row>
    <row r="38" spans="1:7" x14ac:dyDescent="0.25">
      <c r="C38"/>
      <c r="D38"/>
    </row>
    <row r="39" spans="1:7" x14ac:dyDescent="0.25">
      <c r="C39"/>
      <c r="D39"/>
    </row>
    <row r="40" spans="1:7" x14ac:dyDescent="0.25">
      <c r="C40"/>
      <c r="D40"/>
    </row>
    <row r="46" spans="1:7" x14ac:dyDescent="0.25">
      <c r="A46" s="19"/>
      <c r="G46" s="11"/>
    </row>
    <row r="47" spans="1:7" x14ac:dyDescent="0.25">
      <c r="G47" s="11"/>
    </row>
    <row r="59" spans="1:1" ht="15.75" x14ac:dyDescent="0.25">
      <c r="A59" s="15"/>
    </row>
    <row r="60" spans="1:1" ht="15.75" x14ac:dyDescent="0.25">
      <c r="A60" s="15"/>
    </row>
    <row r="61" spans="1:1" ht="15.75" x14ac:dyDescent="0.25">
      <c r="A61" s="15"/>
    </row>
    <row r="62" spans="1:1" ht="15.75" x14ac:dyDescent="0.25">
      <c r="A62" s="15"/>
    </row>
    <row r="63" spans="1:1" ht="15.75" x14ac:dyDescent="0.25">
      <c r="A63" s="15"/>
    </row>
    <row r="64" spans="1:1" ht="15.75" x14ac:dyDescent="0.25">
      <c r="A64" s="15"/>
    </row>
    <row r="65" spans="1:1" ht="15.75" x14ac:dyDescent="0.25">
      <c r="A65" s="15"/>
    </row>
    <row r="84" spans="3:3" x14ac:dyDescent="0.25">
      <c r="C84" s="17">
        <f>C83*C82</f>
        <v>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2024-09-23T10:14:27Z</dcterms:modified>
</cp:coreProperties>
</file>