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Ravi Kumar\"/>
    </mc:Choice>
  </mc:AlternateContent>
  <xr:revisionPtr revIDLastSave="0" documentId="13_ncr:1_{D76A41D2-26C2-45C6-A5C7-F286613B818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G32" i="4"/>
  <c r="G31" i="4"/>
  <c r="D34" i="4"/>
  <c r="P3" i="4" l="1"/>
  <c r="C5" i="25" l="1"/>
  <c r="C4" i="25"/>
  <c r="C3" i="25"/>
  <c r="P2" i="4"/>
  <c r="Q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1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<sst xmlns="http://schemas.openxmlformats.org/spreadsheetml/2006/main" count="132" uniqueCount="88">
  <si>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</si>
  <si>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</si>
  <si>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</si>
  <si>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</si>
  <si>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</si>
  <si>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</si>
  <si>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</si>
  <si>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</si>
  <si>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</si>
  <si>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</si>
  <si>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</si>
  <si>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</si>
  <si>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</si>
  <si>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</si>
  <si>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</si>
  <si>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</si>
  <si>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</si>
  <si>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</si>
  <si>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</si>
  <si>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</si>
  <si>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</si>
  <si>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</si>
  <si>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</si>
  <si>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</si>
  <si>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</si>
  <si>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</si>
  <si>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</si>
  <si>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</si>
  <si>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</si>
  <si>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</si>
  <si>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</si>
  <si>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</si>
  <si>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</si>
  <si>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</si>
  <si>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</si>
  <si>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</si>
  <si>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</si>
  <si>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</si>
  <si>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</si>
  <si>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</si>
  <si>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</si>
  <si>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</si>
  <si>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</si>
  <si>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</si>
  <si>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</si>
  <si>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</si>
  <si>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</si>
  <si>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</si>
  <si>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</si>
  <si>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</si>
  <si>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</si>
  <si>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</si>
  <si>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</si>
  <si>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</si>
  <si>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</si>
  <si>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</si>
  <si>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</si>
  <si>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</si>
  <si>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</si>
  <si>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</si>
  <si>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</si>
  <si>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</si>
  <si>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</si>
  <si>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</si>
  <si>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</si>
  <si>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</si>
  <si>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</si>
  <si>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</si>
  <si>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</si>
  <si>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</si>
  <si>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</si>
  <si>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</si>
  <si>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</si>
  <si>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</si>
  <si>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</si>
  <si>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</si>
  <si>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</si>
  <si>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</si>
  <si>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</si>
  <si>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</si>
  <si>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</si>
  <si>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</si>
  <si>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</si>
  <si>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</si>
  <si>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IGR-18.03.24</t>
  </si>
  <si>
    <t>IGR-01.03.24</t>
  </si>
  <si>
    <t>OUR PREV VALUE - 2021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</si>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</sst>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E25197-298A-4822-B718-33F87C53A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A1D008-C9DB-4180-B5F1-5A3DD16B1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10D3CC-B5BC-4D40-98DC-47E24257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49</xdr:row>
      <xdr:rowOff>20282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86C1B-4838-4CB9-9A82-BEA2AAAAF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292195.63099999999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321595.63099999999</v>
      </c>
      <c r="D9" s="58" t="s">
        <v>62</v>
      </c>
      <c r="E9" s="59">
        <f>C9/10.764</f>
        <v>29876.963117800075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9</v>
      </c>
      <c r="D13" s="65">
        <f>D12-C13</f>
        <v>91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O19" sqref="O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29000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26000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9</v>
      </c>
      <c r="D7" s="24">
        <v>2024</v>
      </c>
    </row>
    <row r="8" spans="1:5" x14ac:dyDescent="0.25">
      <c r="A8" s="15" t="s">
        <v>18</v>
      </c>
      <c r="B8" s="23"/>
      <c r="C8" s="24">
        <f>C9-C7</f>
        <v>51</v>
      </c>
      <c r="D8" s="24">
        <v>2015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13.5</v>
      </c>
      <c r="D10" s="24"/>
    </row>
    <row r="11" spans="1:5" x14ac:dyDescent="0.25">
      <c r="A11" s="15"/>
      <c r="B11" s="25"/>
      <c r="C11" s="26">
        <f>C10%</f>
        <v>0.13500000000000001</v>
      </c>
      <c r="D11" s="26"/>
    </row>
    <row r="12" spans="1:5" x14ac:dyDescent="0.25">
      <c r="A12" s="15" t="s">
        <v>21</v>
      </c>
      <c r="B12" s="18"/>
      <c r="C12" s="19">
        <f>C6*C11</f>
        <v>405</v>
      </c>
      <c r="D12" s="22"/>
    </row>
    <row r="13" spans="1:5" x14ac:dyDescent="0.25">
      <c r="A13" s="15" t="s">
        <v>22</v>
      </c>
      <c r="B13" s="18"/>
      <c r="C13" s="19">
        <f>C6-C12</f>
        <v>2595</v>
      </c>
      <c r="D13" s="22"/>
    </row>
    <row r="14" spans="1:5" x14ac:dyDescent="0.25">
      <c r="A14" s="15" t="s">
        <v>15</v>
      </c>
      <c r="B14" s="18"/>
      <c r="C14" s="19">
        <f>C5</f>
        <v>26000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28595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732</v>
      </c>
      <c r="D18" s="24"/>
    </row>
    <row r="19" spans="1:5" x14ac:dyDescent="0.25">
      <c r="A19" s="15" t="s">
        <v>73</v>
      </c>
      <c r="B19" s="6"/>
      <c r="C19" s="30">
        <f>C18*C16</f>
        <v>20931540</v>
      </c>
      <c r="D19" s="72"/>
      <c r="E19" s="65"/>
    </row>
    <row r="20" spans="1:5" x14ac:dyDescent="0.25">
      <c r="A20" s="15" t="s">
        <v>24</v>
      </c>
      <c r="C20" s="31">
        <f>C19*98%</f>
        <v>20512909.199999999</v>
      </c>
      <c r="D20" s="30"/>
      <c r="E20" s="65"/>
    </row>
    <row r="21" spans="1:5" x14ac:dyDescent="0.25">
      <c r="A21" s="15" t="s">
        <v>25</v>
      </c>
      <c r="C21" s="31">
        <f>C19*80%</f>
        <v>16745232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2196000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52328.85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651</v>
      </c>
      <c r="C2" s="4">
        <f t="shared" ref="C2:C16" si="1">B2*1.2</f>
        <v>781.19999999999993</v>
      </c>
      <c r="D2" s="4">
        <f t="shared" ref="D2:D16" si="2">C2*1.2</f>
        <v>937.43999999999983</v>
      </c>
      <c r="E2" s="5">
        <f t="shared" ref="E2:E16" si="3">R2</f>
        <v>18150000</v>
      </c>
      <c r="F2" s="74">
        <f t="shared" ref="F2:F15" si="4">ROUND((E2/B2),0)</f>
        <v>27880</v>
      </c>
      <c r="G2" s="74">
        <f t="shared" ref="G2:G15" si="5">ROUND((E2/C2),0)</f>
        <v>23233</v>
      </c>
      <c r="H2" s="74">
        <f t="shared" ref="H2:H15" si="6">ROUND((E2/D2),0)</f>
        <v>19361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651</v>
      </c>
      <c r="R2" s="75">
        <v>18150000</v>
      </c>
      <c r="S2" s="2" t="s">
        <v>84</v>
      </c>
    </row>
    <row r="3" spans="1:19" x14ac:dyDescent="0.25">
      <c r="A3" s="4">
        <v>2</v>
      </c>
      <c r="B3" s="4">
        <f t="shared" si="0"/>
        <v>925.34519999999986</v>
      </c>
      <c r="C3" s="4">
        <f t="shared" si="1"/>
        <v>1110.4142399999998</v>
      </c>
      <c r="D3" s="4">
        <f t="shared" si="2"/>
        <v>1332.4970879999998</v>
      </c>
      <c r="E3" s="5">
        <f t="shared" si="3"/>
        <v>25200000</v>
      </c>
      <c r="F3" s="74">
        <f t="shared" si="4"/>
        <v>27233</v>
      </c>
      <c r="G3" s="74">
        <f t="shared" si="5"/>
        <v>22694</v>
      </c>
      <c r="H3" s="74">
        <f t="shared" si="6"/>
        <v>18912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>103.16*10.764</f>
        <v>1110.4142399999998</v>
      </c>
      <c r="Q3" s="7">
        <f t="shared" ref="Q3:Q10" si="10">P3/1.2</f>
        <v>925.34519999999986</v>
      </c>
      <c r="R3" s="75">
        <v>25200000</v>
      </c>
      <c r="S3" s="2" t="s">
        <v>85</v>
      </c>
    </row>
    <row r="4" spans="1:19" x14ac:dyDescent="0.25">
      <c r="A4" s="4">
        <v>3</v>
      </c>
      <c r="B4" s="4">
        <f t="shared" si="0"/>
        <v>723</v>
      </c>
      <c r="C4" s="4">
        <f t="shared" si="1"/>
        <v>867.6</v>
      </c>
      <c r="D4" s="4">
        <f t="shared" si="2"/>
        <v>1041.1199999999999</v>
      </c>
      <c r="E4" s="5">
        <f t="shared" si="3"/>
        <v>21000000</v>
      </c>
      <c r="F4" s="74">
        <f t="shared" si="4"/>
        <v>29046</v>
      </c>
      <c r="G4" s="74">
        <f t="shared" si="5"/>
        <v>24205</v>
      </c>
      <c r="H4" s="74">
        <f t="shared" si="6"/>
        <v>20171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723</v>
      </c>
      <c r="R4" s="75">
        <v>21000000</v>
      </c>
      <c r="S4" s="2"/>
    </row>
    <row r="5" spans="1:19" x14ac:dyDescent="0.25">
      <c r="A5" s="4">
        <v>4</v>
      </c>
      <c r="B5" s="4">
        <f t="shared" si="0"/>
        <v>689</v>
      </c>
      <c r="C5" s="4">
        <f t="shared" si="1"/>
        <v>826.8</v>
      </c>
      <c r="D5" s="4">
        <f t="shared" si="2"/>
        <v>992.15999999999985</v>
      </c>
      <c r="E5" s="5">
        <f t="shared" si="3"/>
        <v>22500000</v>
      </c>
      <c r="F5" s="74">
        <f t="shared" si="4"/>
        <v>32656</v>
      </c>
      <c r="G5" s="74">
        <f t="shared" si="5"/>
        <v>27213</v>
      </c>
      <c r="H5" s="74">
        <f t="shared" si="6"/>
        <v>22678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689</v>
      </c>
      <c r="R5" s="75">
        <v>22500000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732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805</v>
      </c>
      <c r="H29" s="10">
        <f>G29/G28</f>
        <v>1.0997267759562841</v>
      </c>
    </row>
    <row r="30" spans="1:19" s="10" customFormat="1" x14ac:dyDescent="0.25">
      <c r="F30" s="52" t="s">
        <v>72</v>
      </c>
      <c r="G30" s="52">
        <v>28000</v>
      </c>
    </row>
    <row r="31" spans="1:19" s="10" customFormat="1" x14ac:dyDescent="0.25">
      <c r="C31" s="70" t="s">
        <v>86</v>
      </c>
      <c r="D31" s="70"/>
      <c r="F31" s="70" t="s">
        <v>73</v>
      </c>
      <c r="G31" s="70">
        <f>G28*G30</f>
        <v>20496000</v>
      </c>
      <c r="H31" s="10" t="e">
        <f>G31/D29</f>
        <v>#DIV/0!</v>
      </c>
    </row>
    <row r="32" spans="1:19" s="10" customFormat="1" x14ac:dyDescent="0.25">
      <c r="C32" s="70" t="s">
        <v>83</v>
      </c>
      <c r="D32" s="70">
        <v>732</v>
      </c>
      <c r="F32" s="70" t="s">
        <v>24</v>
      </c>
      <c r="G32" s="70">
        <f>G31*98%</f>
        <v>20086080</v>
      </c>
    </row>
    <row r="33" spans="3:7" s="10" customFormat="1" x14ac:dyDescent="0.25">
      <c r="C33" s="70" t="s">
        <v>87</v>
      </c>
      <c r="D33" s="70">
        <v>24530</v>
      </c>
      <c r="F33" s="70" t="s">
        <v>25</v>
      </c>
      <c r="G33" s="70">
        <f>G31*80%</f>
        <v>16396800</v>
      </c>
    </row>
    <row r="34" spans="3:7" s="10" customFormat="1" x14ac:dyDescent="0.25">
      <c r="C34" s="70" t="s">
        <v>73</v>
      </c>
      <c r="D34" s="70">
        <f>D32*D33</f>
        <v>17955960</v>
      </c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2024-09-28T06:38:52Z</dcterms:modified>
</cp:coreProperties>
</file>