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Jomon Skariya - Cosmos\"/>
    </mc:Choice>
  </mc:AlternateContent>
  <xr:revisionPtr revIDLastSave="0" documentId="13_ncr:1_{F8178097-0303-4ADE-9A9D-2BC8EE05927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<sst xmlns="http://schemas.openxmlformats.org/spreadsheetml/2006/main" count="49" uniqueCount="43">
  <si>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</si>
  <si>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</si>
  <si>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</si>
  <si>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</si>
  <si>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</si>
  <si>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</si>
  <si>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</si>
  <si>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</si>
  <si>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</si>
  <si>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</si>
  <si>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</si>
  <si>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</si>
  <si>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</si>
  <si>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</si>
  <si>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</si>
  <si>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</si>
  <si>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</si>
  <si>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</si>
  <si>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</si>
  <si>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</si>
  <si>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</si>
  <si>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</si>
  <si>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</si>
  <si>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</si>
  <si>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</si>
  <si>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</si>
  <si>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</si>
  <si>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</si>
  <si>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</si>
  <si>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</si>
  <si>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</si>
  <si>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</si>
  <si>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</si>
  <si>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</si>
  <si>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</si>
  <si>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</si>
  <si>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</si>
  <si>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</si>
  <si>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</si>
  <si>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</si>
  <si>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Cosmos Bank ( Ghodbandar Road ) - Jomon Skariya &amp; Nisha Jomon</t>
  </si>
  <si>
    <t xml:space="preserve">Agree CA 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</si>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</sst>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96C04-6C60-4681-9942-4E37C29C5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45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D0FDD-289E-4A56-BA7F-02703BE7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516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48823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BE66E-B799-478E-BE47-87BA75F74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83223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41</xdr:row>
      <xdr:rowOff>182017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8EE76-8D3C-4AE5-A2D1-7E1538EA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42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F59FCE-D6AA-4A07-A590-2F909982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63877-24A7-4FB6-A887-24E5F0DC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X30" sqref="X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615</v>
      </c>
      <c r="C3" s="4">
        <f>B3*1.2</f>
        <v>738</v>
      </c>
      <c r="D3" s="4">
        <f t="shared" ref="D3:D14" si="2">C3*1.2</f>
        <v>885.6</v>
      </c>
      <c r="E3" s="5">
        <f t="shared" ref="E3:E14" si="3">R3</f>
        <v>8400000</v>
      </c>
      <c r="F3" s="9">
        <f t="shared" ref="F3:F14" si="4">ROUND((E3/B3),0)</f>
        <v>13659</v>
      </c>
      <c r="G3" s="9">
        <f t="shared" ref="G3:G14" si="5">ROUND((E3/C3),0)</f>
        <v>11382</v>
      </c>
      <c r="H3" s="9">
        <f t="shared" ref="H3:H14" si="6">ROUND((E3/D3),0)</f>
        <v>9485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615</v>
      </c>
      <c r="R3" s="2">
        <v>8400000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696</v>
      </c>
      <c r="C4" s="44">
        <f t="shared" ref="C4:C9" si="11">B4*1.2</f>
        <v>835.19999999999993</v>
      </c>
      <c r="D4" s="44">
        <f t="shared" ref="D4:D9" si="12">C4*1.2</f>
        <v>1002.2399999999999</v>
      </c>
      <c r="E4" s="45">
        <f t="shared" ref="E4:E9" si="13">R4</f>
        <v>10251000</v>
      </c>
      <c r="F4" s="44">
        <f t="shared" ref="F4:F9" si="14">ROUND((E4/B4),0)</f>
        <v>14728</v>
      </c>
      <c r="G4" s="44">
        <f t="shared" ref="G4:G9" si="15">ROUND((E4/C4),0)</f>
        <v>12274</v>
      </c>
      <c r="H4" s="44">
        <f t="shared" ref="H4:H9" si="16">ROUND((E4/D4),0)</f>
        <v>10228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696</v>
      </c>
      <c r="R4" s="47">
        <v>10251000</v>
      </c>
    </row>
    <row r="5" spans="1:20" s="46" customFormat="1" x14ac:dyDescent="0.25">
      <c r="A5" s="44">
        <f t="shared" si="9"/>
        <v>0</v>
      </c>
      <c r="B5" s="44">
        <f t="shared" si="10"/>
        <v>437</v>
      </c>
      <c r="C5" s="44">
        <f t="shared" si="11"/>
        <v>524.4</v>
      </c>
      <c r="D5" s="44">
        <f t="shared" si="12"/>
        <v>629.28</v>
      </c>
      <c r="E5" s="45">
        <f t="shared" si="13"/>
        <v>6200000</v>
      </c>
      <c r="F5" s="44">
        <f t="shared" si="14"/>
        <v>14188</v>
      </c>
      <c r="G5" s="44">
        <f t="shared" si="15"/>
        <v>11823</v>
      </c>
      <c r="H5" s="44">
        <f t="shared" si="16"/>
        <v>9853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437</v>
      </c>
      <c r="R5" s="47">
        <v>6200000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955</v>
      </c>
      <c r="C16" s="44">
        <f>B16*1.2</f>
        <v>1146</v>
      </c>
      <c r="D16" s="44">
        <f t="shared" ref="D16:D28" si="34">C16*1.2</f>
        <v>1375.2</v>
      </c>
      <c r="E16" s="45">
        <f t="shared" ref="E16:E28" si="35">R16</f>
        <v>19000000</v>
      </c>
      <c r="F16" s="44">
        <f t="shared" ref="F16:F28" si="36">ROUND((E16/B16),0)</f>
        <v>19895</v>
      </c>
      <c r="G16" s="44">
        <f t="shared" ref="G16:G28" si="37">ROUND((E16/C16),0)</f>
        <v>16579</v>
      </c>
      <c r="H16" s="44">
        <f t="shared" ref="H16:H28" si="38">ROUND((E16/D16),0)</f>
        <v>13816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955</v>
      </c>
      <c r="R16" s="47">
        <v>19000000</v>
      </c>
    </row>
    <row r="17" spans="1:24" x14ac:dyDescent="0.25">
      <c r="A17" s="4">
        <f t="shared" si="32"/>
        <v>0</v>
      </c>
      <c r="B17" s="4">
        <f t="shared" si="33"/>
        <v>600</v>
      </c>
      <c r="C17" s="4">
        <f t="shared" ref="C17:C28" si="41">B17*1.2</f>
        <v>720</v>
      </c>
      <c r="D17" s="4">
        <f t="shared" si="34"/>
        <v>864</v>
      </c>
      <c r="E17" s="5">
        <f t="shared" si="35"/>
        <v>10000000</v>
      </c>
      <c r="F17" s="9">
        <f t="shared" si="36"/>
        <v>16667</v>
      </c>
      <c r="G17" s="9">
        <f t="shared" si="37"/>
        <v>13889</v>
      </c>
      <c r="H17" s="9">
        <f t="shared" si="38"/>
        <v>11574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600</v>
      </c>
      <c r="R17" s="2">
        <v>10000000</v>
      </c>
    </row>
    <row r="18" spans="1:24" s="46" customFormat="1" x14ac:dyDescent="0.25">
      <c r="A18" s="44">
        <f t="shared" si="32"/>
        <v>0</v>
      </c>
      <c r="B18" s="44">
        <f t="shared" si="33"/>
        <v>967</v>
      </c>
      <c r="C18" s="44">
        <f t="shared" si="41"/>
        <v>1160.3999999999999</v>
      </c>
      <c r="D18" s="44">
        <f t="shared" si="34"/>
        <v>1392.4799999999998</v>
      </c>
      <c r="E18" s="45">
        <f t="shared" si="35"/>
        <v>18900000</v>
      </c>
      <c r="F18" s="44">
        <f t="shared" si="36"/>
        <v>19545</v>
      </c>
      <c r="G18" s="44">
        <f t="shared" si="37"/>
        <v>16287</v>
      </c>
      <c r="H18" s="44">
        <f t="shared" si="38"/>
        <v>13573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967</v>
      </c>
      <c r="R18" s="47">
        <v>18900000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935</v>
      </c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F32" s="7">
        <v>104.27</v>
      </c>
      <c r="G32" s="6">
        <f>F32*10.764</f>
        <v>1122.3622799999998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>
        <f>G32/F31</f>
        <v>1.2003874652406414</v>
      </c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42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7:25" ht="15.75" x14ac:dyDescent="0.25">
      <c r="U37" s="17"/>
      <c r="V37" s="26"/>
      <c r="W37" s="27">
        <f>W36%</f>
        <v>0.22500000000000001</v>
      </c>
      <c r="X37" s="27"/>
    </row>
    <row r="38" spans="7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562.5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7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7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16437.5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38</v>
      </c>
      <c r="V44" s="30"/>
      <c r="W44" s="25">
        <v>935</v>
      </c>
      <c r="X44" s="24"/>
    </row>
    <row r="45" spans="7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15369062.5</v>
      </c>
      <c r="X45" s="33"/>
    </row>
    <row r="46" spans="7:25" ht="15.75" x14ac:dyDescent="0.25">
      <c r="S46" s="11"/>
      <c r="T46" s="10"/>
      <c r="U46" s="17" t="s">
        <v>25</v>
      </c>
      <c r="V46" s="23"/>
      <c r="W46" s="34">
        <f>W45*0.9</f>
        <v>13832156.25</v>
      </c>
      <c r="X46" s="35"/>
    </row>
    <row r="47" spans="7:25" ht="15.75" x14ac:dyDescent="0.25">
      <c r="S47" s="10"/>
      <c r="T47" s="10"/>
      <c r="U47" s="17" t="s">
        <v>26</v>
      </c>
      <c r="V47" s="23"/>
      <c r="W47" s="34">
        <f>W45*0.8</f>
        <v>12295250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2337500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32018.880208333332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5" sqref="V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6" sqref="X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2024-09-26T06:40:28Z</dcterms:modified>
</cp:coreProperties>
</file>