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jay Jaiswa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4" sheetId="38" r:id="rId4"/>
    <sheet name="20-20" sheetId="4" r:id="rId5"/>
    <sheet name="Sheet1" sheetId="13" r:id="rId6"/>
    <sheet name="Sheet2" sheetId="30" r:id="rId7"/>
    <sheet name="Sheet3" sheetId="31" r:id="rId8"/>
    <sheet name="Sheet 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  <c r="B3" i="4" s="1"/>
  <c r="J3" i="4"/>
  <c r="I3" i="4"/>
  <c r="E3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A3" i="4"/>
  <c r="Q2" i="4"/>
  <c r="J2" i="4"/>
  <c r="I2" i="4"/>
  <c r="E2" i="4"/>
  <c r="B2" i="4"/>
  <c r="C2" i="4" s="1"/>
  <c r="D2" i="4" s="1"/>
  <c r="A2" i="4"/>
  <c r="E17" i="25"/>
  <c r="C9" i="4" l="1"/>
  <c r="D9" i="4" s="1"/>
  <c r="F9" i="4"/>
  <c r="G4" i="4"/>
  <c r="G8" i="4"/>
  <c r="G5" i="4"/>
  <c r="G7" i="4"/>
  <c r="G9" i="4"/>
  <c r="F3" i="4"/>
  <c r="C3" i="4"/>
  <c r="C10" i="4"/>
  <c r="D10" i="4" s="1"/>
  <c r="H10" i="4" s="1"/>
  <c r="F10" i="4"/>
  <c r="G2" i="4"/>
  <c r="G6" i="4"/>
  <c r="G10" i="4"/>
  <c r="F2" i="4"/>
  <c r="H2" i="4"/>
  <c r="H4" i="4"/>
  <c r="H5" i="4"/>
  <c r="H6" i="4"/>
  <c r="H7" i="4"/>
  <c r="H8" i="4"/>
  <c r="H9" i="4"/>
  <c r="F4" i="4"/>
  <c r="F5" i="4"/>
  <c r="F6" i="4"/>
  <c r="F7" i="4"/>
  <c r="F8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N8" i="24"/>
  <c r="N7" i="24"/>
  <c r="N6" i="24"/>
  <c r="N5" i="24"/>
  <c r="D3" i="4" l="1"/>
  <c r="H3" i="4" s="1"/>
  <c r="G3" i="4"/>
  <c r="F12" i="4"/>
  <c r="C12" i="4"/>
  <c r="F11" i="4"/>
  <c r="C11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E20" i="23" l="1"/>
  <c r="B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<sst xmlns="http://schemas.openxmlformats.org/spreadsheetml/2006/main" count="133" uniqueCount="99">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</sst>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9</xdr:col>
      <xdr:colOff>542925</xdr:colOff>
      <xdr:row>23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5724525" cy="4343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161925</xdr:rowOff>
    </xdr:from>
    <xdr:to>
      <xdr:col>10</xdr:col>
      <xdr:colOff>171450</xdr:colOff>
      <xdr:row>20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52425"/>
          <a:ext cx="5734050" cy="3476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27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19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33000</v>
      </c>
      <c r="D5" s="56" t="s">
        <v>61</v>
      </c>
      <c r="E5" s="57">
        <f>ROUND(C5/10.764,0)</f>
        <v>3066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9350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23650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33000</v>
      </c>
      <c r="D10" s="56" t="s">
        <v>61</v>
      </c>
      <c r="E10" s="57">
        <f>ROUND(C10/10.764,0)</f>
        <v>3066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418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1281588</v>
      </c>
      <c r="D17" s="71"/>
      <c r="E17" s="71">
        <f>E15*2000</f>
        <v>836000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4" activeCellId="1" sqref="C19 F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267</v>
      </c>
      <c r="D18" s="72"/>
      <c r="E18" s="73"/>
      <c r="F18" s="74"/>
      <c r="G18" s="74"/>
    </row>
    <row r="19" spans="1:7">
      <c r="A19" s="15"/>
      <c r="B19" s="6"/>
      <c r="C19" s="29">
        <f>C18*C16</f>
        <v>1441800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1232739</v>
      </c>
      <c r="C20" s="30">
        <f>C19*95%</f>
        <v>1369710</v>
      </c>
      <c r="D20" s="74" t="s">
        <v>24</v>
      </c>
      <c r="E20" s="30">
        <f>C20*90%</f>
        <v>1232739</v>
      </c>
      <c r="F20" s="74" t="s">
        <v>24</v>
      </c>
      <c r="G20" s="74"/>
    </row>
    <row r="21" spans="1:7">
      <c r="A21" s="15"/>
      <c r="C21" s="30">
        <f>C19*80%</f>
        <v>1153440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534000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3003.75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F2" sqref="F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354.16666666666669</v>
      </c>
      <c r="C2" s="4">
        <f t="shared" ref="C2:C10" si="2">B2*1.2</f>
        <v>425</v>
      </c>
      <c r="D2" s="4">
        <f t="shared" ref="D2:D10" si="3">C2*1.2</f>
        <v>510</v>
      </c>
      <c r="E2" s="5">
        <f t="shared" ref="E2:E10" si="4">R2</f>
        <v>1600000</v>
      </c>
      <c r="F2" s="4">
        <f t="shared" ref="F2:F10" si="5">ROUND((E2/B2),0)</f>
        <v>4518</v>
      </c>
      <c r="G2" s="4">
        <f t="shared" ref="G2:G10" si="6">ROUND((E2/C2),0)</f>
        <v>3765</v>
      </c>
      <c r="H2" s="4">
        <f t="shared" ref="H2:H10" si="7">ROUND((E2/D2),0)</f>
        <v>3137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425</v>
      </c>
      <c r="Q2" s="71">
        <f t="shared" ref="Q2:Q10" si="10">P2/1.2</f>
        <v>354.16666666666669</v>
      </c>
      <c r="R2" s="2">
        <v>1600000</v>
      </c>
      <c r="S2" s="2"/>
      <c r="T2" s="2"/>
      <c r="AA2" s="65"/>
    </row>
    <row r="3" spans="1:35">
      <c r="A3" s="4">
        <f t="shared" si="0"/>
        <v>0</v>
      </c>
      <c r="B3" s="4">
        <f t="shared" ref="B3" si="11">Q3</f>
        <v>1083.3333333333335</v>
      </c>
      <c r="C3" s="4">
        <f t="shared" ref="C3" si="12">B3*1.2</f>
        <v>1300.0000000000002</v>
      </c>
      <c r="D3" s="4">
        <f t="shared" ref="D3" si="13">C3*1.2</f>
        <v>1560.0000000000002</v>
      </c>
      <c r="E3" s="5">
        <f t="shared" ref="E3" si="14">R3</f>
        <v>7000000</v>
      </c>
      <c r="F3" s="4">
        <f t="shared" ref="F3" si="15">ROUND((E3/B3),0)</f>
        <v>6462</v>
      </c>
      <c r="G3" s="4">
        <f t="shared" ref="G3" si="16">ROUND((E3/C3),0)</f>
        <v>5385</v>
      </c>
      <c r="H3" s="4">
        <f t="shared" ref="H3" si="17">ROUND((E3/D3),0)</f>
        <v>4487</v>
      </c>
      <c r="I3" s="4">
        <f t="shared" ref="I3" si="18">T3</f>
        <v>0</v>
      </c>
      <c r="J3" s="4">
        <f t="shared" ref="J3" si="19">U3</f>
        <v>0</v>
      </c>
      <c r="K3" s="71"/>
      <c r="L3" s="71"/>
      <c r="M3" s="71"/>
      <c r="N3" s="71"/>
      <c r="O3" s="71">
        <v>0</v>
      </c>
      <c r="P3" s="71">
        <v>1300</v>
      </c>
      <c r="Q3" s="71">
        <f t="shared" ref="Q3" si="20">P3/1.2</f>
        <v>1083.3333333333335</v>
      </c>
      <c r="R3" s="2">
        <v>7000000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8" si="2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2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2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2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2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5" si="22">N11</f>
        <v>0</v>
      </c>
      <c r="B11" s="4">
        <f t="shared" ref="B11:B15" si="23">Q11</f>
        <v>0</v>
      </c>
      <c r="C11" s="4">
        <f t="shared" ref="C11:C15" si="24">B11*1.2</f>
        <v>0</v>
      </c>
      <c r="D11" s="4">
        <f t="shared" ref="D11:D15" si="25">C11*1.2</f>
        <v>0</v>
      </c>
      <c r="E11" s="5">
        <f t="shared" ref="E11:E15" si="26">R11</f>
        <v>0</v>
      </c>
      <c r="F11" s="4" t="e">
        <f t="shared" ref="F11:F15" si="27">ROUND((E11/B11),0)</f>
        <v>#DIV/0!</v>
      </c>
      <c r="G11" s="4" t="e">
        <f t="shared" ref="G11:G15" si="28">ROUND((E11/C11),0)</f>
        <v>#DIV/0!</v>
      </c>
      <c r="H11" s="4" t="e">
        <f t="shared" ref="H11:H15" si="29">ROUND((E11/D11),0)</f>
        <v>#DIV/0!</v>
      </c>
      <c r="I11" s="4">
        <f t="shared" ref="I11:I15" si="30">T11</f>
        <v>0</v>
      </c>
      <c r="J11" s="4">
        <f t="shared" ref="J11:J15" si="31">U11</f>
        <v>0</v>
      </c>
      <c r="K11" s="71"/>
      <c r="L11" s="71"/>
      <c r="M11" s="71"/>
      <c r="N11" s="71"/>
      <c r="O11" s="71">
        <v>0</v>
      </c>
      <c r="P11" s="71">
        <f t="shared" ref="P11:P13" si="32">O11/1.2</f>
        <v>0</v>
      </c>
      <c r="Q11" s="71">
        <f t="shared" ref="Q11:Q15" si="3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2"/>
        <v>0</v>
      </c>
      <c r="B12" s="4">
        <f t="shared" si="23"/>
        <v>0</v>
      </c>
      <c r="C12" s="4">
        <f t="shared" si="24"/>
        <v>0</v>
      </c>
      <c r="D12" s="4">
        <f t="shared" si="25"/>
        <v>0</v>
      </c>
      <c r="E12" s="5">
        <f t="shared" si="26"/>
        <v>0</v>
      </c>
      <c r="F12" s="4" t="e">
        <f t="shared" si="27"/>
        <v>#DIV/0!</v>
      </c>
      <c r="G12" s="4" t="e">
        <f t="shared" si="28"/>
        <v>#DIV/0!</v>
      </c>
      <c r="H12" s="4" t="e">
        <f t="shared" si="29"/>
        <v>#DIV/0!</v>
      </c>
      <c r="I12" s="4">
        <f t="shared" si="30"/>
        <v>0</v>
      </c>
      <c r="J12" s="4">
        <f t="shared" si="31"/>
        <v>0</v>
      </c>
      <c r="K12" s="71"/>
      <c r="L12" s="71"/>
      <c r="M12" s="71"/>
      <c r="N12" s="71"/>
      <c r="O12" s="71">
        <v>0</v>
      </c>
      <c r="P12" s="71">
        <f t="shared" si="32"/>
        <v>0</v>
      </c>
      <c r="Q12" s="71">
        <f t="shared" si="33"/>
        <v>0</v>
      </c>
      <c r="R12" s="2">
        <v>0</v>
      </c>
      <c r="S12" s="2"/>
      <c r="V12" s="68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K13" s="71"/>
      <c r="L13" s="71"/>
      <c r="M13" s="71"/>
      <c r="N13" s="71"/>
      <c r="O13" s="71">
        <v>0</v>
      </c>
      <c r="P13" s="71">
        <f t="shared" si="32"/>
        <v>0</v>
      </c>
      <c r="Q13" s="71">
        <f t="shared" si="33"/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3"/>
        <v>0</v>
      </c>
      <c r="R14" s="2">
        <v>0</v>
      </c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4">N17</f>
        <v>0</v>
      </c>
      <c r="B17" s="4">
        <f t="shared" ref="B17:B19" si="35">Q17</f>
        <v>0</v>
      </c>
      <c r="C17" s="4">
        <f t="shared" ref="C17:C19" si="36">B17*1.2</f>
        <v>0</v>
      </c>
      <c r="D17" s="4">
        <f t="shared" ref="D17:D19" si="37">C17*1.2</f>
        <v>0</v>
      </c>
      <c r="E17" s="5">
        <f t="shared" ref="E17:E19" si="38">R17</f>
        <v>0</v>
      </c>
      <c r="F17" s="4" t="e">
        <f t="shared" ref="F17:F19" si="39">ROUND((E17/B17),0)</f>
        <v>#DIV/0!</v>
      </c>
      <c r="G17" s="4" t="e">
        <f t="shared" ref="G17:G19" si="40">ROUND((E17/C17),0)</f>
        <v>#DIV/0!</v>
      </c>
      <c r="H17" s="4" t="e">
        <f t="shared" ref="H17:H19" si="41">ROUND((E17/D17),0)</f>
        <v>#DIV/0!</v>
      </c>
      <c r="I17" s="4">
        <f t="shared" ref="I17:J19" si="42">T17</f>
        <v>0</v>
      </c>
      <c r="J17" s="4">
        <f t="shared" si="42"/>
        <v>0</v>
      </c>
      <c r="O17">
        <v>0</v>
      </c>
      <c r="P17">
        <f t="shared" ref="P17" si="43">O17/1.2</f>
        <v>0</v>
      </c>
      <c r="Q17">
        <f t="shared" ref="Q17:Q18" si="44">P17/1.2</f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K11" sqref="H10:K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Sheet4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2024-09-20T09:40:22Z</dcterms:modified>
</cp:coreProperties>
</file>