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nkush Kanawad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8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D8" i="25"/>
  <c r="E5" i="25"/>
  <c r="C5" i="25"/>
  <c r="C7" i="25" s="1"/>
  <c r="D9" i="25" l="1"/>
  <c r="C10" i="25" s="1"/>
  <c r="E10" i="25" s="1"/>
  <c r="E27" i="23"/>
  <c r="C18" i="25" l="1"/>
  <c r="D27" i="23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C17" i="25" l="1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<sst xmlns="http://schemas.openxmlformats.org/spreadsheetml/2006/main" count="132" uniqueCount="98">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</sst>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</xdr:rowOff>
    </xdr:from>
    <xdr:to>
      <xdr:col>10</xdr:col>
      <xdr:colOff>198120</xdr:colOff>
      <xdr:row>17</xdr:row>
      <xdr:rowOff>127000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0025"/>
          <a:ext cx="6008370" cy="31654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15</xdr:col>
      <xdr:colOff>492152</xdr:colOff>
      <xdr:row>26</xdr:row>
      <xdr:rowOff>8890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478" y="952500"/>
          <a:ext cx="6008370" cy="40093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3</xdr:row>
      <xdr:rowOff>2727</xdr:rowOff>
    </xdr:from>
    <xdr:to>
      <xdr:col>10</xdr:col>
      <xdr:colOff>608789</xdr:colOff>
      <xdr:row>25</xdr:row>
      <xdr:rowOff>27946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574227"/>
          <a:ext cx="5437964" cy="4216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22260</v>
      </c>
      <c r="F2" s="72"/>
      <c r="G2" s="118" t="s">
        <v>76</v>
      </c>
      <c r="H2" s="119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22260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22260</v>
      </c>
      <c r="D5" s="57" t="s">
        <v>61</v>
      </c>
      <c r="E5" s="58">
        <f>ROUND(C5/10.764,0)</f>
        <v>2068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3930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18330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0.09</v>
      </c>
      <c r="D8" s="99">
        <f>1-C8</f>
        <v>0.91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16680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20610</v>
      </c>
      <c r="D10" s="57" t="s">
        <v>61</v>
      </c>
      <c r="E10" s="58">
        <f>ROUND(C10/10.764,0)</f>
        <v>1915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2015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9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51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601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1150915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1202000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F15" sqref="F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4300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2300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9</v>
      </c>
      <c r="D7" s="25"/>
      <c r="F7" s="75"/>
      <c r="G7" s="75"/>
    </row>
    <row r="8" spans="1:8">
      <c r="A8" s="15" t="s">
        <v>18</v>
      </c>
      <c r="B8" s="24"/>
      <c r="C8" s="25">
        <f>C9-C7</f>
        <v>51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13.5</v>
      </c>
      <c r="D10" s="25"/>
      <c r="F10" s="75"/>
      <c r="G10" s="75"/>
    </row>
    <row r="11" spans="1:8">
      <c r="A11" s="15"/>
      <c r="B11" s="26"/>
      <c r="C11" s="27">
        <f>C10%</f>
        <v>0.13500000000000001</v>
      </c>
      <c r="D11" s="27"/>
      <c r="F11" s="75"/>
      <c r="G11" s="75"/>
    </row>
    <row r="12" spans="1:8">
      <c r="A12" s="15" t="s">
        <v>21</v>
      </c>
      <c r="B12" s="19"/>
      <c r="C12" s="20">
        <f>C6*C11</f>
        <v>270</v>
      </c>
      <c r="D12" s="23"/>
      <c r="F12" s="75"/>
      <c r="G12" s="75"/>
    </row>
    <row r="13" spans="1:8">
      <c r="A13" s="15" t="s">
        <v>22</v>
      </c>
      <c r="B13" s="19"/>
      <c r="C13" s="20">
        <f>C6-C12</f>
        <v>1730</v>
      </c>
      <c r="D13" s="23"/>
      <c r="F13" s="75"/>
      <c r="G13" s="75"/>
    </row>
    <row r="14" spans="1:8">
      <c r="A14" s="15" t="s">
        <v>15</v>
      </c>
      <c r="B14" s="19"/>
      <c r="C14" s="20">
        <f>C5</f>
        <v>2300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4030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501</v>
      </c>
      <c r="D18" s="73"/>
      <c r="E18" s="74"/>
      <c r="F18" s="75"/>
      <c r="G18" s="75"/>
    </row>
    <row r="19" spans="1:8">
      <c r="A19" s="15"/>
      <c r="B19" s="6"/>
      <c r="C19" s="30">
        <f>C18*C16</f>
        <v>2019030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C20*90%</f>
        <v>1726270.6500000001</v>
      </c>
      <c r="C20" s="31">
        <f>C19*95%</f>
        <v>1918078.5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C19*80%</f>
        <v>1615224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1002000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4206.3125</v>
      </c>
      <c r="D25" s="31"/>
    </row>
    <row r="26" spans="1:8">
      <c r="C26" s="31"/>
      <c r="D26" s="31"/>
    </row>
    <row r="27" spans="1:8">
      <c r="C27" s="31">
        <v>46.54</v>
      </c>
      <c r="D27" s="116">
        <f>C27*10.764</f>
        <v>500.95655999999997</v>
      </c>
      <c r="E27" s="117">
        <f>D27*1.2</f>
        <v>601.14787199999989</v>
      </c>
    </row>
    <row r="28" spans="1:8">
      <c r="C28"/>
      <c r="D28" s="115"/>
    </row>
    <row r="29" spans="1:8">
      <c r="C29" s="61"/>
      <c r="D29" s="116"/>
      <c r="E29" s="117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4" sqref="G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2024-09-19T09:43:51Z</dcterms:modified>
</cp:coreProperties>
</file>