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Bhayander\SANTOSH SANJAY SINGH\"/>
    </mc:Choice>
  </mc:AlternateContent>
  <xr:revisionPtr revIDLastSave="0" documentId="13_ncr:1_{432C6817-203D-4F66-96FF-ED684F879BB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<sst xmlns="http://schemas.openxmlformats.org/spreadsheetml/2006/main" count="131" uniqueCount="89">
  <si>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</si>
  <si>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</si>
  <si>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</si>
  <si>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</si>
  <si>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</si>
  <si>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</si>
  <si>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</si>
  <si>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</si>
  <si>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</si>
  <si>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</si>
  <si>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</si>
  <si>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</si>
  <si>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</si>
  <si>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</si>
  <si>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</si>
  <si>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</si>
  <si>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</si>
  <si>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</si>
  <si>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</si>
  <si>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</si>
  <si>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</si>
  <si>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</si>
  <si>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</si>
  <si>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</si>
  <si>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</si>
  <si>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</si>
  <si>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</si>
  <si>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</si>
  <si>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</si>
  <si>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</si>
  <si>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</si>
  <si>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</si>
  <si>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</si>
  <si>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</si>
  <si>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</si>
  <si>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</si>
  <si>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</si>
  <si>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</si>
  <si>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</si>
  <si>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</si>
  <si>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</si>
  <si>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</si>
  <si>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</si>
  <si>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</si>
  <si>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</si>
  <si>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</si>
  <si>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</si>
  <si>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</si>
  <si>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</si>
  <si>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</si>
  <si>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</si>
  <si>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</si>
  <si>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</si>
  <si>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</si>
  <si>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</si>
  <si>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</si>
  <si>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</si>
  <si>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</si>
  <si>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</si>
  <si>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</si>
  <si>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</si>
  <si>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</si>
  <si>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</si>
  <si>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</si>
  <si>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</si>
  <si>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</si>
  <si>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</si>
  <si>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</si>
  <si>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</si>
  <si>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</si>
  <si>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</si>
  <si>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</si>
  <si>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</si>
  <si>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</si>
  <si>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</si>
  <si>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</si>
  <si>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</si>
  <si>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</si>
  <si>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</si>
  <si>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</si>
  <si>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</si>
  <si>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</si>
  <si>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</si>
  <si>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</si>
  <si>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21.08.2024</t>
  </si>
  <si>
    <t>TERRACE</t>
  </si>
  <si>
    <t>TACA</t>
  </si>
  <si>
    <t>IGR-27.06.24</t>
  </si>
  <si>
    <t>IGR-07.06.24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</si>
</sst>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242B9-F433-45ED-B85E-65D04BE6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F266A-3901-4B13-B8FD-C1A6189B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9D3EED-DD28-4331-8208-A826ED35F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9A9214-63AA-4D12-BFA4-EF2E3C71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67F67D-6EF6-4DEE-BC01-5344721A5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D04FF-B5AF-4C8A-B977-B7DB2EF71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M29" sqref="M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24500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21500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21500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24500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466</v>
      </c>
      <c r="D18" s="24"/>
    </row>
    <row r="19" spans="1:5" x14ac:dyDescent="0.25">
      <c r="A19" s="15" t="s">
        <v>73</v>
      </c>
      <c r="B19" s="6"/>
      <c r="C19" s="30">
        <f>C18*C16</f>
        <v>11417000</v>
      </c>
      <c r="D19" s="72"/>
      <c r="E19" s="65"/>
    </row>
    <row r="20" spans="1:5" x14ac:dyDescent="0.25">
      <c r="A20" s="15" t="s">
        <v>24</v>
      </c>
      <c r="C20" s="31">
        <f>C19*98%</f>
        <v>11188660</v>
      </c>
      <c r="D20" s="30"/>
      <c r="E20" s="65"/>
    </row>
    <row r="21" spans="1:5" x14ac:dyDescent="0.25">
      <c r="A21" s="15" t="s">
        <v>25</v>
      </c>
      <c r="C21" s="31">
        <f>C19*80%</f>
        <v>9133600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1398000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23785.416666666668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466</v>
      </c>
      <c r="C2" s="4">
        <f t="shared" ref="C2:C16" si="1">B2*1.2</f>
        <v>559.19999999999993</v>
      </c>
      <c r="D2" s="4">
        <f t="shared" ref="D2:D16" si="2">C2*1.2</f>
        <v>671.03999999999985</v>
      </c>
      <c r="E2" s="5">
        <f t="shared" ref="E2:E16" si="3">R2</f>
        <v>11234234</v>
      </c>
      <c r="F2" s="74">
        <f t="shared" ref="F2:F15" si="4">ROUND((E2/B2),0)</f>
        <v>24108</v>
      </c>
      <c r="G2" s="74">
        <f t="shared" ref="G2:G15" si="5">ROUND((E2/C2),0)</f>
        <v>20090</v>
      </c>
      <c r="H2" s="74">
        <f t="shared" ref="H2:H15" si="6">ROUND((E2/D2),0)</f>
        <v>16742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466</v>
      </c>
      <c r="R2" s="75">
        <v>11234234</v>
      </c>
      <c r="S2" s="75" t="s">
        <v>87</v>
      </c>
    </row>
    <row r="3" spans="1:19" x14ac:dyDescent="0.25">
      <c r="A3" s="4">
        <v>2</v>
      </c>
      <c r="B3" s="4">
        <f t="shared" si="0"/>
        <v>466</v>
      </c>
      <c r="C3" s="4">
        <f t="shared" si="1"/>
        <v>559.19999999999993</v>
      </c>
      <c r="D3" s="4">
        <f t="shared" si="2"/>
        <v>671.03999999999985</v>
      </c>
      <c r="E3" s="5">
        <f t="shared" si="3"/>
        <v>11414414</v>
      </c>
      <c r="F3" s="74">
        <f t="shared" si="4"/>
        <v>24494</v>
      </c>
      <c r="G3" s="74">
        <f t="shared" si="5"/>
        <v>20412</v>
      </c>
      <c r="H3" s="74">
        <f t="shared" si="6"/>
        <v>17010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466</v>
      </c>
      <c r="R3" s="75">
        <v>11414414</v>
      </c>
      <c r="S3" s="75" t="s">
        <v>88</v>
      </c>
    </row>
    <row r="4" spans="1:19" x14ac:dyDescent="0.25">
      <c r="A4" s="4">
        <v>3</v>
      </c>
      <c r="B4" s="4">
        <f t="shared" si="0"/>
        <v>465</v>
      </c>
      <c r="C4" s="4">
        <f t="shared" si="1"/>
        <v>558</v>
      </c>
      <c r="D4" s="4">
        <f t="shared" si="2"/>
        <v>669.6</v>
      </c>
      <c r="E4" s="5">
        <f t="shared" si="3"/>
        <v>12500000</v>
      </c>
      <c r="F4" s="4">
        <f t="shared" si="4"/>
        <v>26882</v>
      </c>
      <c r="G4" s="4">
        <f t="shared" si="5"/>
        <v>22401</v>
      </c>
      <c r="H4" s="4">
        <f t="shared" si="6"/>
        <v>18668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465</v>
      </c>
      <c r="R4" s="2">
        <v>12500000</v>
      </c>
      <c r="S4" s="2"/>
    </row>
    <row r="5" spans="1:19" x14ac:dyDescent="0.25">
      <c r="A5" s="4">
        <v>4</v>
      </c>
      <c r="B5" s="4">
        <f t="shared" si="0"/>
        <v>410</v>
      </c>
      <c r="C5" s="4">
        <f t="shared" si="1"/>
        <v>492</v>
      </c>
      <c r="D5" s="4">
        <f t="shared" si="2"/>
        <v>590.4</v>
      </c>
      <c r="E5" s="5">
        <f t="shared" si="3"/>
        <v>11800000</v>
      </c>
      <c r="F5" s="4">
        <f t="shared" si="4"/>
        <v>28780</v>
      </c>
      <c r="G5" s="4">
        <f t="shared" si="5"/>
        <v>23984</v>
      </c>
      <c r="H5" s="4">
        <f t="shared" si="6"/>
        <v>19986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410</v>
      </c>
      <c r="R5" s="2">
        <v>11800000</v>
      </c>
      <c r="S5" s="2"/>
    </row>
    <row r="6" spans="1:19" x14ac:dyDescent="0.25">
      <c r="A6" s="4">
        <v>5</v>
      </c>
      <c r="B6" s="4">
        <f t="shared" si="0"/>
        <v>465</v>
      </c>
      <c r="C6" s="4">
        <f t="shared" si="1"/>
        <v>558</v>
      </c>
      <c r="D6" s="4">
        <f t="shared" si="2"/>
        <v>669.6</v>
      </c>
      <c r="E6" s="5">
        <f t="shared" si="3"/>
        <v>12300000</v>
      </c>
      <c r="F6" s="74">
        <f t="shared" si="4"/>
        <v>26452</v>
      </c>
      <c r="G6" s="74">
        <f t="shared" si="5"/>
        <v>22043</v>
      </c>
      <c r="H6" s="74">
        <f t="shared" si="6"/>
        <v>18369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465</v>
      </c>
      <c r="R6" s="75">
        <v>12300000</v>
      </c>
      <c r="S6" s="2"/>
    </row>
    <row r="7" spans="1:19" x14ac:dyDescent="0.25">
      <c r="A7" s="4">
        <v>6</v>
      </c>
      <c r="B7" s="4">
        <f t="shared" si="0"/>
        <v>465</v>
      </c>
      <c r="C7" s="4">
        <f t="shared" si="1"/>
        <v>558</v>
      </c>
      <c r="D7" s="4">
        <f t="shared" si="2"/>
        <v>669.6</v>
      </c>
      <c r="E7" s="5">
        <f t="shared" si="3"/>
        <v>11500000</v>
      </c>
      <c r="F7" s="74">
        <f t="shared" si="4"/>
        <v>24731</v>
      </c>
      <c r="G7" s="74">
        <f t="shared" si="5"/>
        <v>20609</v>
      </c>
      <c r="H7" s="74">
        <f t="shared" si="6"/>
        <v>17174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465</v>
      </c>
      <c r="R7" s="75">
        <v>11500000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83</v>
      </c>
      <c r="G26" s="52">
        <v>382</v>
      </c>
    </row>
    <row r="27" spans="1:19" s="10" customFormat="1" x14ac:dyDescent="0.25">
      <c r="F27" s="52" t="s">
        <v>85</v>
      </c>
      <c r="G27" s="52">
        <v>84</v>
      </c>
    </row>
    <row r="28" spans="1:19" s="10" customFormat="1" x14ac:dyDescent="0.25">
      <c r="C28" s="67" t="s">
        <v>74</v>
      </c>
      <c r="D28" s="67" t="s">
        <v>84</v>
      </c>
      <c r="F28" s="52" t="s">
        <v>86</v>
      </c>
      <c r="G28" s="52">
        <f>SUM(G26:G27)</f>
        <v>466</v>
      </c>
    </row>
    <row r="29" spans="1:19" s="10" customFormat="1" x14ac:dyDescent="0.25">
      <c r="C29" s="67" t="s">
        <v>1</v>
      </c>
      <c r="D29" s="67">
        <v>9428571</v>
      </c>
      <c r="F29" s="52" t="s">
        <v>71</v>
      </c>
      <c r="G29" s="52">
        <v>513</v>
      </c>
      <c r="H29" s="10">
        <f>G29/G28</f>
        <v>1.1008583690987124</v>
      </c>
    </row>
    <row r="30" spans="1:19" s="10" customFormat="1" x14ac:dyDescent="0.25">
      <c r="F30" s="52" t="s">
        <v>72</v>
      </c>
      <c r="G30" s="52">
        <v>24500</v>
      </c>
    </row>
    <row r="31" spans="1:19" s="10" customFormat="1" x14ac:dyDescent="0.25">
      <c r="C31" s="70"/>
      <c r="D31" s="70"/>
      <c r="F31" s="70" t="s">
        <v>73</v>
      </c>
      <c r="G31" s="70">
        <f>G28*G30</f>
        <v>11417000</v>
      </c>
      <c r="H31" s="10">
        <f>G31/D29</f>
        <v>1.2108939944345756</v>
      </c>
    </row>
    <row r="32" spans="1:19" s="10" customFormat="1" x14ac:dyDescent="0.25">
      <c r="C32" s="70"/>
      <c r="D32" s="70"/>
      <c r="F32" s="70" t="s">
        <v>24</v>
      </c>
      <c r="G32" s="70">
        <f>G31*90%</f>
        <v>10275300</v>
      </c>
    </row>
    <row r="33" spans="3:7" s="10" customFormat="1" x14ac:dyDescent="0.25">
      <c r="C33" s="70"/>
      <c r="D33" s="70"/>
      <c r="F33" s="70" t="s">
        <v>25</v>
      </c>
      <c r="G33" s="70">
        <f>G31*80%</f>
        <v>9133600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2024-09-20T10:22:32Z</dcterms:modified>
</cp:coreProperties>
</file>