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CO\Ulhasnagar\Honey Vijay Matta\"/>
    </mc:Choice>
  </mc:AlternateContent>
  <xr:revisionPtr revIDLastSave="0" documentId="13_ncr:1_{A3B78E21-0521-4E02-B835-34B03B18400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" i="4" l="1"/>
  <c r="W4" i="4"/>
  <c r="W5" i="4"/>
  <c r="W6" i="4"/>
  <c r="W7" i="4"/>
  <c r="W8" i="4"/>
  <c r="W9" i="4"/>
  <c r="W10" i="4"/>
  <c r="X3" i="4"/>
  <c r="X4" i="4"/>
  <c r="X5" i="4"/>
  <c r="X6" i="4"/>
  <c r="X7" i="4"/>
  <c r="X8" i="4"/>
  <c r="X9" i="4"/>
  <c r="X10" i="4"/>
  <c r="X2" i="4"/>
  <c r="W2" i="4"/>
  <c r="S37" i="4" l="1"/>
  <c r="U4" i="4" l="1"/>
  <c r="Q38" i="4"/>
  <c r="Q37" i="4"/>
  <c r="Q35" i="4"/>
  <c r="Q34" i="4"/>
  <c r="Q33" i="4"/>
  <c r="Q32" i="4"/>
  <c r="Q30" i="4"/>
  <c r="Q29" i="4"/>
  <c r="Q28" i="4"/>
  <c r="Q27" i="4"/>
  <c r="Q26" i="4"/>
  <c r="Q25" i="4"/>
  <c r="Q24" i="4"/>
  <c r="Q23" i="4"/>
  <c r="H21" i="4" l="1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Q4" i="4"/>
  <c r="P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<sst xmlns="http://schemas.openxmlformats.org/spreadsheetml/2006/main" count="28" uniqueCount="25">
  <si>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</si>
  <si>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</si>
  <si>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</si>
  <si>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</si>
  <si>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</si>
  <si>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</si>
  <si>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</si>
  <si>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</si>
  <si>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</si>
  <si>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</si>
  <si>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</si>
  <si>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</si>
  <si>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</si>
  <si>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501, 5th Floor, Sai Flower , Block No. C - 929, Room No. 1858, Village - Ulhasnagar - 5, District - Thane</t>
  </si>
  <si>
    <t>sold out</t>
  </si>
  <si>
    <t>sbua</t>
  </si>
  <si>
    <t>rate</t>
  </si>
  <si>
    <t>fmv</t>
  </si>
  <si>
    <t>mca</t>
  </si>
  <si>
    <t>reserve price - 30.58 lakhs</t>
  </si>
  <si>
    <t>ls - 25 to 28 lakhs</t>
  </si>
  <si>
    <t>flat on top floor. Leakages found at some places.</t>
  </si>
  <si>
    <t>27.09.2018</t>
  </si>
  <si>
    <t>2010 CC = 2012 - YOC</t>
  </si>
  <si>
    <t>50% loading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</si>
</sst>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326022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0C3C1-8B1B-4A68-A33F-EF0CA857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566022" cy="8183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E54798-D327-4832-AAA1-3A181E11E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37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257614-48B4-4322-B4AE-4AD628A3C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7038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CDF3F-5EAB-4B27-915D-65D3791E0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449979-C8F3-485B-8D7A-B361CFBDE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F4B959-3015-434F-8231-D5267D9C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E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X1" s="1" t="s">
        <v>24</v>
      </c>
    </row>
    <row r="2" spans="1:24" x14ac:dyDescent="0.25">
      <c r="A2" s="4">
        <f t="shared" ref="A2:A15" si="0">N2</f>
        <v>0</v>
      </c>
      <c r="B2" s="4">
        <f t="shared" ref="B2:B15" si="1">Q2</f>
        <v>694.44444444444446</v>
      </c>
      <c r="C2" s="4">
        <f>B2*1.2</f>
        <v>833.33333333333337</v>
      </c>
      <c r="D2" s="4">
        <f t="shared" ref="D2:D13" si="2">C2*1.2</f>
        <v>1000</v>
      </c>
      <c r="E2" s="5">
        <f t="shared" ref="E2:E13" si="3">R2</f>
        <v>4500000</v>
      </c>
      <c r="F2" s="10">
        <f t="shared" ref="F2:F13" si="4">ROUND((E2/B2),0)</f>
        <v>6480</v>
      </c>
      <c r="G2" s="10">
        <f t="shared" ref="G2:G13" si="5">ROUND((E2/C2),0)</f>
        <v>5400</v>
      </c>
      <c r="H2" s="10">
        <f t="shared" ref="H2:H13" si="6">ROUND((E2/D2),0)</f>
        <v>4500</v>
      </c>
      <c r="I2" s="4" t="e">
        <f>#REF!</f>
        <v>#REF!</v>
      </c>
      <c r="J2" s="4" t="str">
        <f t="shared" ref="J2:J13" si="7">S2</f>
        <v>sold out</v>
      </c>
      <c r="O2" s="11">
        <v>1000</v>
      </c>
      <c r="P2" s="11">
        <f t="shared" ref="P2:P12" si="8">O2/1.2</f>
        <v>833.33333333333337</v>
      </c>
      <c r="Q2" s="11">
        <f t="shared" ref="Q2:Q12" si="9">P2/1.2</f>
        <v>694.44444444444446</v>
      </c>
      <c r="R2" s="16">
        <v>4500000</v>
      </c>
      <c r="S2" s="11" t="s">
        <v>14</v>
      </c>
      <c r="T2" s="8"/>
      <c r="W2">
        <f>Q2*1.5</f>
        <v>1041.6666666666667</v>
      </c>
      <c r="X2">
        <f>R2/W2</f>
        <v>4320</v>
      </c>
    </row>
    <row r="3" spans="1:24" x14ac:dyDescent="0.25">
      <c r="A3" s="4">
        <f t="shared" si="0"/>
        <v>0</v>
      </c>
      <c r="B3" s="4">
        <f t="shared" si="1"/>
        <v>700</v>
      </c>
      <c r="C3" s="4">
        <f t="shared" ref="C3:C15" si="10">B3*1.2</f>
        <v>840</v>
      </c>
      <c r="D3" s="4">
        <f t="shared" si="2"/>
        <v>1008</v>
      </c>
      <c r="E3" s="5">
        <f t="shared" si="3"/>
        <v>4000000</v>
      </c>
      <c r="F3" s="10">
        <f t="shared" si="4"/>
        <v>5714</v>
      </c>
      <c r="G3" s="10">
        <f t="shared" si="5"/>
        <v>4762</v>
      </c>
      <c r="H3" s="15">
        <f t="shared" si="6"/>
        <v>3968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700</v>
      </c>
      <c r="R3" s="2">
        <v>4000000</v>
      </c>
      <c r="S3" s="8"/>
      <c r="T3" s="8"/>
      <c r="W3">
        <f t="shared" ref="W3:W10" si="11">Q3*1.5</f>
        <v>1050</v>
      </c>
      <c r="X3">
        <f t="shared" ref="X3:X10" si="12">R3/W3</f>
        <v>3809.5238095238096</v>
      </c>
    </row>
    <row r="4" spans="1:24" x14ac:dyDescent="0.25">
      <c r="A4" s="4">
        <f t="shared" si="0"/>
        <v>0</v>
      </c>
      <c r="B4" s="4">
        <f t="shared" si="1"/>
        <v>475</v>
      </c>
      <c r="C4" s="4">
        <f t="shared" si="10"/>
        <v>570</v>
      </c>
      <c r="D4" s="4">
        <f t="shared" si="2"/>
        <v>684</v>
      </c>
      <c r="E4" s="5">
        <f t="shared" si="3"/>
        <v>1789000</v>
      </c>
      <c r="F4" s="10">
        <f t="shared" si="4"/>
        <v>3766</v>
      </c>
      <c r="G4" s="10">
        <f t="shared" si="5"/>
        <v>3139</v>
      </c>
      <c r="H4" s="15">
        <f t="shared" si="6"/>
        <v>2615</v>
      </c>
      <c r="I4" s="4" t="e">
        <f>#REF!</f>
        <v>#REF!</v>
      </c>
      <c r="J4" s="4">
        <f t="shared" si="7"/>
        <v>0</v>
      </c>
      <c r="O4">
        <v>0</v>
      </c>
      <c r="P4">
        <v>570</v>
      </c>
      <c r="Q4">
        <f t="shared" si="9"/>
        <v>475</v>
      </c>
      <c r="R4" s="2">
        <v>1789000</v>
      </c>
      <c r="S4" s="8"/>
      <c r="T4" s="8">
        <v>2209000</v>
      </c>
      <c r="U4">
        <f>T4/P4</f>
        <v>3875.4385964912281</v>
      </c>
      <c r="V4" t="s">
        <v>22</v>
      </c>
      <c r="W4">
        <f t="shared" si="11"/>
        <v>712.5</v>
      </c>
      <c r="X4" s="11">
        <f t="shared" si="12"/>
        <v>2510.8771929824561</v>
      </c>
    </row>
    <row r="5" spans="1:24" x14ac:dyDescent="0.25">
      <c r="A5" s="4">
        <f t="shared" si="0"/>
        <v>0</v>
      </c>
      <c r="B5" s="4">
        <f t="shared" si="1"/>
        <v>450</v>
      </c>
      <c r="C5" s="4">
        <f t="shared" si="10"/>
        <v>540</v>
      </c>
      <c r="D5" s="4">
        <f t="shared" si="2"/>
        <v>648</v>
      </c>
      <c r="E5" s="5">
        <f t="shared" si="3"/>
        <v>1500000</v>
      </c>
      <c r="F5" s="10">
        <f t="shared" si="4"/>
        <v>3333</v>
      </c>
      <c r="G5" s="10">
        <f t="shared" si="5"/>
        <v>2778</v>
      </c>
      <c r="H5" s="10">
        <f t="shared" si="6"/>
        <v>2315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450</v>
      </c>
      <c r="R5" s="2">
        <v>1500000</v>
      </c>
      <c r="S5" s="8"/>
      <c r="T5" s="8"/>
      <c r="W5">
        <f t="shared" si="11"/>
        <v>675</v>
      </c>
      <c r="X5">
        <f t="shared" si="12"/>
        <v>2222.2222222222222</v>
      </c>
    </row>
    <row r="6" spans="1:24" x14ac:dyDescent="0.25">
      <c r="A6" s="4">
        <f t="shared" si="0"/>
        <v>0</v>
      </c>
      <c r="B6" s="4">
        <f t="shared" si="1"/>
        <v>550</v>
      </c>
      <c r="C6" s="4">
        <f t="shared" si="10"/>
        <v>660</v>
      </c>
      <c r="D6" s="4">
        <f t="shared" si="2"/>
        <v>792</v>
      </c>
      <c r="E6" s="5">
        <f t="shared" si="3"/>
        <v>2700000</v>
      </c>
      <c r="F6" s="10">
        <f t="shared" si="4"/>
        <v>4909</v>
      </c>
      <c r="G6" s="10">
        <f t="shared" si="5"/>
        <v>4091</v>
      </c>
      <c r="H6" s="10">
        <f t="shared" si="6"/>
        <v>3409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550</v>
      </c>
      <c r="R6" s="2">
        <v>2700000</v>
      </c>
      <c r="S6" s="8"/>
      <c r="T6" s="8"/>
      <c r="W6">
        <f t="shared" si="11"/>
        <v>825</v>
      </c>
      <c r="X6" s="11">
        <f t="shared" si="12"/>
        <v>3272.7272727272725</v>
      </c>
    </row>
    <row r="7" spans="1:24" x14ac:dyDescent="0.25">
      <c r="A7" s="4">
        <f t="shared" si="0"/>
        <v>0</v>
      </c>
      <c r="B7" s="4">
        <f t="shared" si="1"/>
        <v>300</v>
      </c>
      <c r="C7" s="4">
        <f t="shared" si="10"/>
        <v>360</v>
      </c>
      <c r="D7" s="4">
        <f t="shared" si="2"/>
        <v>432</v>
      </c>
      <c r="E7" s="5">
        <f t="shared" si="3"/>
        <v>1700000</v>
      </c>
      <c r="F7" s="10">
        <f t="shared" si="4"/>
        <v>5667</v>
      </c>
      <c r="G7" s="10">
        <f t="shared" si="5"/>
        <v>4722</v>
      </c>
      <c r="H7" s="15">
        <f t="shared" si="6"/>
        <v>3935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300</v>
      </c>
      <c r="R7" s="2">
        <v>1700000</v>
      </c>
      <c r="S7" s="8"/>
      <c r="T7" s="8"/>
      <c r="W7">
        <f t="shared" si="11"/>
        <v>450</v>
      </c>
      <c r="X7" s="11">
        <f t="shared" si="12"/>
        <v>3777.7777777777778</v>
      </c>
    </row>
    <row r="8" spans="1:24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  <c r="W8">
        <f t="shared" si="11"/>
        <v>0</v>
      </c>
      <c r="X8" t="e">
        <f t="shared" si="12"/>
        <v>#DIV/0!</v>
      </c>
    </row>
    <row r="9" spans="1:24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  <c r="W9">
        <f t="shared" si="11"/>
        <v>0</v>
      </c>
      <c r="X9" t="e">
        <f t="shared" si="12"/>
        <v>#DIV/0!</v>
      </c>
    </row>
    <row r="10" spans="1:24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  <c r="W10">
        <f t="shared" si="11"/>
        <v>0</v>
      </c>
      <c r="X10" t="e">
        <f t="shared" si="12"/>
        <v>#DIV/0!</v>
      </c>
    </row>
    <row r="11" spans="1:24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15</v>
      </c>
      <c r="H19">
        <v>980</v>
      </c>
    </row>
    <row r="20" spans="7:24" x14ac:dyDescent="0.25">
      <c r="G20" t="s">
        <v>16</v>
      </c>
      <c r="H20">
        <v>3200</v>
      </c>
    </row>
    <row r="21" spans="7:24" x14ac:dyDescent="0.25">
      <c r="G21" t="s">
        <v>17</v>
      </c>
      <c r="H21">
        <f>H20*H19</f>
        <v>3136000</v>
      </c>
    </row>
    <row r="22" spans="7:24" x14ac:dyDescent="0.25">
      <c r="G22" s="6"/>
      <c r="H22" s="6"/>
      <c r="O22" t="s">
        <v>18</v>
      </c>
    </row>
    <row r="23" spans="7:24" x14ac:dyDescent="0.25">
      <c r="O23">
        <v>9.99</v>
      </c>
      <c r="P23">
        <v>17.68</v>
      </c>
      <c r="Q23">
        <f>P23*O23</f>
        <v>176.6232</v>
      </c>
    </row>
    <row r="24" spans="7:24" x14ac:dyDescent="0.25">
      <c r="G24" t="s">
        <v>19</v>
      </c>
      <c r="O24">
        <v>2.87</v>
      </c>
      <c r="P24" s="11">
        <v>8.73</v>
      </c>
      <c r="Q24">
        <f t="shared" ref="Q24:Q29" si="23">P24*O24</f>
        <v>25.055100000000003</v>
      </c>
      <c r="R24" s="13"/>
      <c r="T24" s="11"/>
      <c r="U24" s="11"/>
      <c r="V24" s="11"/>
      <c r="W24" s="11"/>
      <c r="X24" s="11"/>
    </row>
    <row r="25" spans="7:24" x14ac:dyDescent="0.25">
      <c r="G25" t="s">
        <v>20</v>
      </c>
      <c r="O25">
        <v>5.72</v>
      </c>
      <c r="P25" s="11">
        <v>3.74</v>
      </c>
      <c r="Q25">
        <f t="shared" si="23"/>
        <v>21.392800000000001</v>
      </c>
      <c r="R25" s="14"/>
      <c r="T25" s="14"/>
      <c r="U25" s="14"/>
      <c r="V25" s="11"/>
      <c r="W25" s="11"/>
      <c r="X25" s="11"/>
    </row>
    <row r="26" spans="7:24" x14ac:dyDescent="0.25">
      <c r="O26">
        <v>7.88</v>
      </c>
      <c r="P26" s="11">
        <v>8.18</v>
      </c>
      <c r="Q26">
        <f t="shared" si="23"/>
        <v>64.458399999999997</v>
      </c>
      <c r="R26" s="11"/>
      <c r="T26" s="11"/>
      <c r="U26" s="11"/>
      <c r="V26" s="11"/>
      <c r="W26" s="11"/>
      <c r="X26" s="11"/>
    </row>
    <row r="27" spans="7:24" x14ac:dyDescent="0.25">
      <c r="G27" t="s">
        <v>21</v>
      </c>
      <c r="O27">
        <v>9.9700000000000006</v>
      </c>
      <c r="P27" s="11">
        <v>13.29</v>
      </c>
      <c r="Q27">
        <f t="shared" si="23"/>
        <v>132.50129999999999</v>
      </c>
      <c r="R27" s="11"/>
      <c r="T27" s="11"/>
      <c r="U27" s="11"/>
      <c r="V27" s="11"/>
      <c r="W27" s="11"/>
      <c r="X27" s="11"/>
    </row>
    <row r="28" spans="7:24" x14ac:dyDescent="0.25">
      <c r="G28" t="s">
        <v>23</v>
      </c>
      <c r="O28">
        <v>6.5</v>
      </c>
      <c r="P28" s="11">
        <v>3.75</v>
      </c>
      <c r="Q28">
        <f t="shared" si="23"/>
        <v>24.375</v>
      </c>
      <c r="R28" s="12"/>
      <c r="T28" s="12"/>
      <c r="U28" s="12"/>
      <c r="V28" s="11"/>
      <c r="W28" s="11"/>
      <c r="X28" s="11"/>
    </row>
    <row r="29" spans="7:24" x14ac:dyDescent="0.25">
      <c r="O29">
        <v>9.98</v>
      </c>
      <c r="P29" s="11">
        <v>11.04</v>
      </c>
      <c r="Q29">
        <f t="shared" si="23"/>
        <v>110.17919999999999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SUM(Q23:Q29)</f>
        <v>554.58500000000004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O32">
        <v>2.5499999999999998</v>
      </c>
      <c r="P32" s="11">
        <v>8.16</v>
      </c>
      <c r="Q32" s="11">
        <f>P32*O32</f>
        <v>20.808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2.56</v>
      </c>
      <c r="P33" s="11">
        <v>13.19</v>
      </c>
      <c r="Q33" s="11">
        <f t="shared" ref="Q33:Q34" si="24">P33*O33</f>
        <v>33.766399999999997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3.3</v>
      </c>
      <c r="P34" s="11">
        <v>11.74</v>
      </c>
      <c r="Q34" s="11">
        <f t="shared" si="24"/>
        <v>38.741999999999997</v>
      </c>
      <c r="R34" s="11"/>
    </row>
    <row r="35" spans="15:24" x14ac:dyDescent="0.25">
      <c r="Q35" s="11">
        <f>SUM(Q32:Q34)</f>
        <v>93.316399999999987</v>
      </c>
      <c r="R35" s="11"/>
      <c r="T35" s="6"/>
    </row>
    <row r="36" spans="15:24" x14ac:dyDescent="0.25">
      <c r="P36" s="11"/>
      <c r="Q36" s="11"/>
      <c r="R36" s="11"/>
      <c r="S36" s="6"/>
    </row>
    <row r="37" spans="15:24" x14ac:dyDescent="0.25">
      <c r="Q37">
        <f>Q35+Q30</f>
        <v>647.90139999999997</v>
      </c>
      <c r="R37">
        <v>4500</v>
      </c>
      <c r="S37">
        <f>R37*Q37</f>
        <v>2915556.3</v>
      </c>
    </row>
    <row r="38" spans="15:24" x14ac:dyDescent="0.25">
      <c r="Q38">
        <f>H19/Q37</f>
        <v>1.5125758332980914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C44" sqref="B44:C4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H38" sqref="H3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2024-09-20T08:59:54Z</dcterms:modified>
</cp:coreProperties>
</file>